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ie Murphy\Desktop\"/>
    </mc:Choice>
  </mc:AlternateContent>
  <xr:revisionPtr revIDLastSave="0" documentId="8_{F83578E5-41DC-4F93-B446-B7CCF966A272}" xr6:coauthVersionLast="45" xr6:coauthVersionMax="45" xr10:uidLastSave="{00000000-0000-0000-0000-000000000000}"/>
  <bookViews>
    <workbookView xWindow="-120" yWindow="-120" windowWidth="29040" windowHeight="15840" tabRatio="883" activeTab="3" xr2:uid="{00000000-000D-0000-FFFF-FFFF00000000}"/>
  </bookViews>
  <sheets>
    <sheet name="Calculator" sheetId="11" r:id="rId1"/>
    <sheet name="Annual Rate Chart" sheetId="1" r:id="rId2"/>
    <sheet name="Annual 71-90" sheetId="7" r:id="rId3"/>
    <sheet name="Monthly Rate Chart " sheetId="2" r:id="rId4"/>
    <sheet name="Monthly 71-90" sheetId="8" r:id="rId5"/>
    <sheet name="Formula" sheetId="3" r:id="rId6"/>
    <sheet name="Formula 71-90" sheetId="9" r:id="rId7"/>
    <sheet name="FR Annual &amp; Monthly " sheetId="10" r:id="rId8"/>
  </sheets>
  <definedNames>
    <definedName name="_xlnm.Print_Area" localSheetId="2">'Annual 71-90'!$C$1:$R$25</definedName>
    <definedName name="_xlnm.Print_Area" localSheetId="1">'Annual Rate Chart'!$C$1:$R$76</definedName>
    <definedName name="_xlnm.Print_Area" localSheetId="5">Formula!$A$1:$J$76</definedName>
    <definedName name="_xlnm.Print_Area" localSheetId="7">'FR Annual &amp; Monthly '!$C$1:$U$98</definedName>
    <definedName name="_xlnm.Print_Area" localSheetId="4">'Monthly 71-90'!$C$1:$R$25</definedName>
    <definedName name="_xlnm.Print_Area" localSheetId="3">'Monthly Rate Chart '!$C$1:$R$76</definedName>
    <definedName name="_xlnm.Print_Titles" localSheetId="1">'Annual Rate Chart'!$1:$5</definedName>
    <definedName name="_xlnm.Print_Titles" localSheetId="0">Calculator!$3:$7</definedName>
    <definedName name="_xlnm.Print_Titles" localSheetId="7">'FR Annual &amp; Monthly '!$1:$7</definedName>
    <definedName name="_xlnm.Print_Titles" localSheetId="3">'Monthly Rate Chart '!$1:$5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1" l="1"/>
  <c r="D16" i="11" s="1"/>
  <c r="D10" i="11" l="1"/>
  <c r="D12" i="11" s="1"/>
  <c r="U6" i="7"/>
  <c r="U10" i="7" s="1"/>
  <c r="R25" i="7"/>
  <c r="Q25" i="7"/>
  <c r="P25" i="7"/>
  <c r="O25" i="7"/>
  <c r="N25" i="7"/>
  <c r="R24" i="7"/>
  <c r="Q24" i="7"/>
  <c r="P24" i="7"/>
  <c r="O24" i="7"/>
  <c r="N24" i="7"/>
  <c r="R23" i="7"/>
  <c r="Q23" i="7"/>
  <c r="P23" i="7"/>
  <c r="O23" i="7"/>
  <c r="N23" i="7"/>
  <c r="R22" i="7"/>
  <c r="Q22" i="7"/>
  <c r="P22" i="7"/>
  <c r="O22" i="7"/>
  <c r="N22" i="7"/>
  <c r="R21" i="7"/>
  <c r="Q21" i="7"/>
  <c r="P21" i="7"/>
  <c r="O21" i="7"/>
  <c r="N21" i="7"/>
  <c r="R20" i="7"/>
  <c r="Q20" i="7"/>
  <c r="P20" i="7"/>
  <c r="O20" i="7"/>
  <c r="N20" i="7"/>
  <c r="R19" i="7"/>
  <c r="Q19" i="7"/>
  <c r="P19" i="7"/>
  <c r="O19" i="7"/>
  <c r="N19" i="7"/>
  <c r="R18" i="7"/>
  <c r="Q18" i="7"/>
  <c r="P18" i="7"/>
  <c r="O18" i="7"/>
  <c r="N18" i="7"/>
  <c r="R17" i="7"/>
  <c r="Q17" i="7"/>
  <c r="P17" i="7"/>
  <c r="O17" i="7"/>
  <c r="N17" i="7"/>
  <c r="R16" i="7"/>
  <c r="Q16" i="7"/>
  <c r="P16" i="7"/>
  <c r="O16" i="7"/>
  <c r="N16" i="7"/>
  <c r="R15" i="7"/>
  <c r="Q15" i="7"/>
  <c r="P15" i="7"/>
  <c r="O15" i="7"/>
  <c r="N15" i="7"/>
  <c r="R14" i="7"/>
  <c r="Q14" i="7"/>
  <c r="P14" i="7"/>
  <c r="O14" i="7"/>
  <c r="N14" i="7"/>
  <c r="R13" i="7"/>
  <c r="Q13" i="7"/>
  <c r="P13" i="7"/>
  <c r="O13" i="7"/>
  <c r="N13" i="7"/>
  <c r="R12" i="7"/>
  <c r="Q12" i="7"/>
  <c r="P12" i="7"/>
  <c r="O12" i="7"/>
  <c r="N12" i="7"/>
  <c r="R11" i="7"/>
  <c r="Q11" i="7"/>
  <c r="P11" i="7"/>
  <c r="O11" i="7"/>
  <c r="N11" i="7"/>
  <c r="R10" i="7"/>
  <c r="Q10" i="7"/>
  <c r="P10" i="7"/>
  <c r="O10" i="7"/>
  <c r="N10" i="7"/>
  <c r="R9" i="7"/>
  <c r="Q9" i="7"/>
  <c r="P9" i="7"/>
  <c r="O9" i="7"/>
  <c r="N9" i="7"/>
  <c r="R8" i="7"/>
  <c r="Q8" i="7"/>
  <c r="P8" i="7"/>
  <c r="O8" i="7"/>
  <c r="N8" i="7"/>
  <c r="R7" i="7"/>
  <c r="Q7" i="7"/>
  <c r="P7" i="7"/>
  <c r="O7" i="7"/>
  <c r="N7" i="7"/>
  <c r="R6" i="7"/>
  <c r="Q6" i="7"/>
  <c r="P6" i="7"/>
  <c r="O6" i="7"/>
  <c r="N6" i="7"/>
  <c r="R25" i="8"/>
  <c r="Q25" i="8"/>
  <c r="P25" i="8"/>
  <c r="O25" i="8"/>
  <c r="N25" i="8"/>
  <c r="R24" i="8"/>
  <c r="Q24" i="8"/>
  <c r="P24" i="8"/>
  <c r="O24" i="8"/>
  <c r="N24" i="8"/>
  <c r="R23" i="8"/>
  <c r="Q23" i="8"/>
  <c r="P23" i="8"/>
  <c r="O23" i="8"/>
  <c r="N23" i="8"/>
  <c r="R22" i="8"/>
  <c r="Q22" i="8"/>
  <c r="P22" i="8"/>
  <c r="O22" i="8"/>
  <c r="N22" i="8"/>
  <c r="R21" i="8"/>
  <c r="Q21" i="8"/>
  <c r="P21" i="8"/>
  <c r="O21" i="8"/>
  <c r="N21" i="8"/>
  <c r="R20" i="8"/>
  <c r="Q20" i="8"/>
  <c r="P20" i="8"/>
  <c r="O20" i="8"/>
  <c r="N20" i="8"/>
  <c r="R19" i="8"/>
  <c r="Q19" i="8"/>
  <c r="P19" i="8"/>
  <c r="O19" i="8"/>
  <c r="N19" i="8"/>
  <c r="R18" i="8"/>
  <c r="Q18" i="8"/>
  <c r="P18" i="8"/>
  <c r="O18" i="8"/>
  <c r="N18" i="8"/>
  <c r="R17" i="8"/>
  <c r="Q17" i="8"/>
  <c r="P17" i="8"/>
  <c r="O17" i="8"/>
  <c r="N17" i="8"/>
  <c r="R16" i="8"/>
  <c r="Q16" i="8"/>
  <c r="P16" i="8"/>
  <c r="O16" i="8"/>
  <c r="N16" i="8"/>
  <c r="R15" i="8"/>
  <c r="Q15" i="8"/>
  <c r="P15" i="8"/>
  <c r="O15" i="8"/>
  <c r="N15" i="8"/>
  <c r="R14" i="8"/>
  <c r="Q14" i="8"/>
  <c r="P14" i="8"/>
  <c r="O14" i="8"/>
  <c r="N14" i="8"/>
  <c r="R13" i="8"/>
  <c r="Q13" i="8"/>
  <c r="P13" i="8"/>
  <c r="O13" i="8"/>
  <c r="N13" i="8"/>
  <c r="R12" i="8"/>
  <c r="Q12" i="8"/>
  <c r="P12" i="8"/>
  <c r="O12" i="8"/>
  <c r="N12" i="8"/>
  <c r="R11" i="8"/>
  <c r="Q11" i="8"/>
  <c r="P11" i="8"/>
  <c r="O11" i="8"/>
  <c r="N11" i="8"/>
  <c r="R10" i="8"/>
  <c r="Q10" i="8"/>
  <c r="P10" i="8"/>
  <c r="O10" i="8"/>
  <c r="N10" i="8"/>
  <c r="R9" i="8"/>
  <c r="Q9" i="8"/>
  <c r="P9" i="8"/>
  <c r="O9" i="8"/>
  <c r="N9" i="8"/>
  <c r="R8" i="8"/>
  <c r="Q8" i="8"/>
  <c r="P8" i="8"/>
  <c r="O8" i="8"/>
  <c r="N8" i="8"/>
  <c r="R7" i="8"/>
  <c r="Q7" i="8"/>
  <c r="P7" i="8"/>
  <c r="O7" i="8"/>
  <c r="N7" i="8"/>
  <c r="R6" i="8"/>
  <c r="Q6" i="8"/>
  <c r="P6" i="8"/>
  <c r="O6" i="8"/>
  <c r="N6" i="8"/>
  <c r="U98" i="10" l="1"/>
  <c r="T98" i="10"/>
  <c r="S98" i="10"/>
  <c r="R98" i="10"/>
  <c r="Q98" i="10"/>
  <c r="P98" i="10"/>
  <c r="O98" i="10"/>
  <c r="N98" i="10"/>
  <c r="U97" i="10"/>
  <c r="T97" i="10"/>
  <c r="S97" i="10"/>
  <c r="R97" i="10"/>
  <c r="Q97" i="10"/>
  <c r="P97" i="10"/>
  <c r="O97" i="10"/>
  <c r="N97" i="10"/>
  <c r="U96" i="10"/>
  <c r="T96" i="10"/>
  <c r="S96" i="10"/>
  <c r="R96" i="10"/>
  <c r="Q96" i="10"/>
  <c r="P96" i="10"/>
  <c r="O96" i="10"/>
  <c r="N96" i="10"/>
  <c r="U95" i="10"/>
  <c r="T95" i="10"/>
  <c r="S95" i="10"/>
  <c r="R95" i="10"/>
  <c r="Q95" i="10"/>
  <c r="P95" i="10"/>
  <c r="O95" i="10"/>
  <c r="N95" i="10"/>
  <c r="U94" i="10"/>
  <c r="T94" i="10"/>
  <c r="S94" i="10"/>
  <c r="R94" i="10"/>
  <c r="Q94" i="10"/>
  <c r="P94" i="10"/>
  <c r="O94" i="10"/>
  <c r="N94" i="10"/>
  <c r="U93" i="10"/>
  <c r="T93" i="10"/>
  <c r="S93" i="10"/>
  <c r="R93" i="10"/>
  <c r="Q93" i="10"/>
  <c r="P93" i="10"/>
  <c r="O93" i="10"/>
  <c r="N93" i="10"/>
  <c r="U92" i="10"/>
  <c r="T92" i="10"/>
  <c r="S92" i="10"/>
  <c r="R92" i="10"/>
  <c r="Q92" i="10"/>
  <c r="P92" i="10"/>
  <c r="O92" i="10"/>
  <c r="N92" i="10"/>
  <c r="U91" i="10"/>
  <c r="T91" i="10"/>
  <c r="S91" i="10"/>
  <c r="R91" i="10"/>
  <c r="Q91" i="10"/>
  <c r="P91" i="10"/>
  <c r="O91" i="10"/>
  <c r="N91" i="10"/>
  <c r="U90" i="10"/>
  <c r="T90" i="10"/>
  <c r="S90" i="10"/>
  <c r="R90" i="10"/>
  <c r="Q90" i="10"/>
  <c r="P90" i="10"/>
  <c r="O90" i="10"/>
  <c r="N90" i="10"/>
  <c r="U89" i="10"/>
  <c r="T89" i="10"/>
  <c r="S89" i="10"/>
  <c r="R89" i="10"/>
  <c r="Q89" i="10"/>
  <c r="P89" i="10"/>
  <c r="O89" i="10"/>
  <c r="N89" i="10"/>
  <c r="U88" i="10"/>
  <c r="T88" i="10"/>
  <c r="S88" i="10"/>
  <c r="R88" i="10"/>
  <c r="Q88" i="10"/>
  <c r="P88" i="10"/>
  <c r="O88" i="10"/>
  <c r="N88" i="10"/>
  <c r="U87" i="10"/>
  <c r="T87" i="10"/>
  <c r="S87" i="10"/>
  <c r="R87" i="10"/>
  <c r="Q87" i="10"/>
  <c r="P87" i="10"/>
  <c r="O87" i="10"/>
  <c r="N87" i="10"/>
  <c r="U86" i="10"/>
  <c r="T86" i="10"/>
  <c r="S86" i="10"/>
  <c r="R86" i="10"/>
  <c r="Q86" i="10"/>
  <c r="P86" i="10"/>
  <c r="O86" i="10"/>
  <c r="N86" i="10"/>
  <c r="U85" i="10"/>
  <c r="T85" i="10"/>
  <c r="S85" i="10"/>
  <c r="R85" i="10"/>
  <c r="Q85" i="10"/>
  <c r="P85" i="10"/>
  <c r="O85" i="10"/>
  <c r="N85" i="10"/>
  <c r="U84" i="10"/>
  <c r="T84" i="10"/>
  <c r="S84" i="10"/>
  <c r="R84" i="10"/>
  <c r="Q84" i="10"/>
  <c r="P84" i="10"/>
  <c r="O84" i="10"/>
  <c r="N84" i="10"/>
  <c r="U83" i="10"/>
  <c r="T83" i="10"/>
  <c r="S83" i="10"/>
  <c r="R83" i="10"/>
  <c r="Q83" i="10"/>
  <c r="P83" i="10"/>
  <c r="O83" i="10"/>
  <c r="N83" i="10"/>
  <c r="U82" i="10"/>
  <c r="T82" i="10"/>
  <c r="S82" i="10"/>
  <c r="R82" i="10"/>
  <c r="Q82" i="10"/>
  <c r="P82" i="10"/>
  <c r="O82" i="10"/>
  <c r="N82" i="10"/>
  <c r="U81" i="10"/>
  <c r="T81" i="10"/>
  <c r="S81" i="10"/>
  <c r="R81" i="10"/>
  <c r="Q81" i="10"/>
  <c r="P81" i="10"/>
  <c r="O81" i="10"/>
  <c r="N81" i="10"/>
  <c r="U80" i="10"/>
  <c r="T80" i="10"/>
  <c r="S80" i="10"/>
  <c r="R80" i="10"/>
  <c r="Q80" i="10"/>
  <c r="P80" i="10"/>
  <c r="O80" i="10"/>
  <c r="N80" i="10"/>
  <c r="U79" i="10"/>
  <c r="T79" i="10"/>
  <c r="S79" i="10"/>
  <c r="R79" i="10"/>
  <c r="Q79" i="10"/>
  <c r="P79" i="10"/>
  <c r="O79" i="10"/>
  <c r="N79" i="10"/>
  <c r="U78" i="10"/>
  <c r="T78" i="10"/>
  <c r="S78" i="10"/>
  <c r="R78" i="10"/>
  <c r="Q78" i="10"/>
  <c r="P78" i="10"/>
  <c r="O78" i="10"/>
  <c r="N78" i="10"/>
  <c r="U77" i="10"/>
  <c r="T77" i="10"/>
  <c r="S77" i="10"/>
  <c r="R77" i="10"/>
  <c r="Q77" i="10"/>
  <c r="P77" i="10"/>
  <c r="O77" i="10"/>
  <c r="N77" i="10"/>
  <c r="U76" i="10"/>
  <c r="T76" i="10"/>
  <c r="S76" i="10"/>
  <c r="R76" i="10"/>
  <c r="Q76" i="10"/>
  <c r="P76" i="10"/>
  <c r="O76" i="10"/>
  <c r="N76" i="10"/>
  <c r="U75" i="10"/>
  <c r="T75" i="10"/>
  <c r="S75" i="10"/>
  <c r="R75" i="10"/>
  <c r="Q75" i="10"/>
  <c r="P75" i="10"/>
  <c r="O75" i="10"/>
  <c r="N75" i="10"/>
  <c r="U74" i="10"/>
  <c r="T74" i="10"/>
  <c r="S74" i="10"/>
  <c r="R74" i="10"/>
  <c r="Q74" i="10"/>
  <c r="P74" i="10"/>
  <c r="O74" i="10"/>
  <c r="N74" i="10"/>
  <c r="U73" i="10"/>
  <c r="T73" i="10"/>
  <c r="S73" i="10"/>
  <c r="R73" i="10"/>
  <c r="Q73" i="10"/>
  <c r="P73" i="10"/>
  <c r="O73" i="10"/>
  <c r="N73" i="10"/>
  <c r="U72" i="10"/>
  <c r="T72" i="10"/>
  <c r="S72" i="10"/>
  <c r="R72" i="10"/>
  <c r="Q72" i="10"/>
  <c r="P72" i="10"/>
  <c r="O72" i="10"/>
  <c r="N72" i="10"/>
  <c r="U71" i="10"/>
  <c r="T71" i="10"/>
  <c r="S71" i="10"/>
  <c r="R71" i="10"/>
  <c r="Q71" i="10"/>
  <c r="P71" i="10"/>
  <c r="O71" i="10"/>
  <c r="N71" i="10"/>
  <c r="U70" i="10"/>
  <c r="T70" i="10"/>
  <c r="S70" i="10"/>
  <c r="R70" i="10"/>
  <c r="Q70" i="10"/>
  <c r="P70" i="10"/>
  <c r="O70" i="10"/>
  <c r="N70" i="10"/>
  <c r="U69" i="10"/>
  <c r="T69" i="10"/>
  <c r="S69" i="10"/>
  <c r="R69" i="10"/>
  <c r="Q69" i="10"/>
  <c r="P69" i="10"/>
  <c r="O69" i="10"/>
  <c r="N69" i="10"/>
  <c r="U68" i="10"/>
  <c r="T68" i="10"/>
  <c r="S68" i="10"/>
  <c r="R68" i="10"/>
  <c r="Q68" i="10"/>
  <c r="P68" i="10"/>
  <c r="O68" i="10"/>
  <c r="N68" i="10"/>
  <c r="U67" i="10"/>
  <c r="T67" i="10"/>
  <c r="S67" i="10"/>
  <c r="R67" i="10"/>
  <c r="Q67" i="10"/>
  <c r="P67" i="10"/>
  <c r="O67" i="10"/>
  <c r="N67" i="10"/>
  <c r="U66" i="10"/>
  <c r="T66" i="10"/>
  <c r="S66" i="10"/>
  <c r="R66" i="10"/>
  <c r="Q66" i="10"/>
  <c r="P66" i="10"/>
  <c r="O66" i="10"/>
  <c r="N66" i="10"/>
  <c r="U65" i="10"/>
  <c r="T65" i="10"/>
  <c r="S65" i="10"/>
  <c r="R65" i="10"/>
  <c r="Q65" i="10"/>
  <c r="P65" i="10"/>
  <c r="O65" i="10"/>
  <c r="N65" i="10"/>
  <c r="U64" i="10"/>
  <c r="T64" i="10"/>
  <c r="S64" i="10"/>
  <c r="R64" i="10"/>
  <c r="Q64" i="10"/>
  <c r="P64" i="10"/>
  <c r="O64" i="10"/>
  <c r="N64" i="10"/>
  <c r="U63" i="10"/>
  <c r="T63" i="10"/>
  <c r="S63" i="10"/>
  <c r="R63" i="10"/>
  <c r="Q63" i="10"/>
  <c r="P63" i="10"/>
  <c r="O63" i="10"/>
  <c r="N63" i="10"/>
  <c r="U62" i="10"/>
  <c r="T62" i="10"/>
  <c r="S62" i="10"/>
  <c r="R62" i="10"/>
  <c r="Q62" i="10"/>
  <c r="P62" i="10"/>
  <c r="O62" i="10"/>
  <c r="N62" i="10"/>
  <c r="U61" i="10"/>
  <c r="T61" i="10"/>
  <c r="S61" i="10"/>
  <c r="R61" i="10"/>
  <c r="Q61" i="10"/>
  <c r="P61" i="10"/>
  <c r="O61" i="10"/>
  <c r="N61" i="10"/>
  <c r="U60" i="10"/>
  <c r="T60" i="10"/>
  <c r="S60" i="10"/>
  <c r="R60" i="10"/>
  <c r="Q60" i="10"/>
  <c r="P60" i="10"/>
  <c r="O60" i="10"/>
  <c r="N60" i="10"/>
  <c r="U59" i="10"/>
  <c r="T59" i="10"/>
  <c r="S59" i="10"/>
  <c r="R59" i="10"/>
  <c r="Q59" i="10"/>
  <c r="P59" i="10"/>
  <c r="O59" i="10"/>
  <c r="N59" i="10"/>
  <c r="U58" i="10"/>
  <c r="T58" i="10"/>
  <c r="S58" i="10"/>
  <c r="R58" i="10"/>
  <c r="Q58" i="10"/>
  <c r="P58" i="10"/>
  <c r="O58" i="10"/>
  <c r="N58" i="10"/>
  <c r="U57" i="10"/>
  <c r="T57" i="10"/>
  <c r="S57" i="10"/>
  <c r="R57" i="10"/>
  <c r="Q57" i="10"/>
  <c r="P57" i="10"/>
  <c r="O57" i="10"/>
  <c r="N57" i="10"/>
  <c r="U56" i="10"/>
  <c r="T56" i="10"/>
  <c r="S56" i="10"/>
  <c r="R56" i="10"/>
  <c r="Q56" i="10"/>
  <c r="P56" i="10"/>
  <c r="O56" i="10"/>
  <c r="N56" i="10"/>
  <c r="U55" i="10"/>
  <c r="T55" i="10"/>
  <c r="S55" i="10"/>
  <c r="R55" i="10"/>
  <c r="Q55" i="10"/>
  <c r="P55" i="10"/>
  <c r="O55" i="10"/>
  <c r="N55" i="10"/>
  <c r="U54" i="10"/>
  <c r="T54" i="10"/>
  <c r="S54" i="10"/>
  <c r="R54" i="10"/>
  <c r="Q54" i="10"/>
  <c r="P54" i="10"/>
  <c r="O54" i="10"/>
  <c r="N54" i="10"/>
  <c r="U53" i="10"/>
  <c r="T53" i="10"/>
  <c r="S53" i="10"/>
  <c r="R53" i="10"/>
  <c r="Q53" i="10"/>
  <c r="P53" i="10"/>
  <c r="O53" i="10"/>
  <c r="N53" i="10"/>
  <c r="U52" i="10"/>
  <c r="T52" i="10"/>
  <c r="S52" i="10"/>
  <c r="R52" i="10"/>
  <c r="Q52" i="10"/>
  <c r="P52" i="10"/>
  <c r="O52" i="10"/>
  <c r="N52" i="10"/>
  <c r="U51" i="10"/>
  <c r="T51" i="10"/>
  <c r="S51" i="10"/>
  <c r="R51" i="10"/>
  <c r="Q51" i="10"/>
  <c r="P51" i="10"/>
  <c r="O51" i="10"/>
  <c r="N51" i="10"/>
  <c r="U50" i="10"/>
  <c r="T50" i="10"/>
  <c r="S50" i="10"/>
  <c r="R50" i="10"/>
  <c r="Q50" i="10"/>
  <c r="P50" i="10"/>
  <c r="O50" i="10"/>
  <c r="N50" i="10"/>
  <c r="U49" i="10"/>
  <c r="T49" i="10"/>
  <c r="S49" i="10"/>
  <c r="R49" i="10"/>
  <c r="Q49" i="10"/>
  <c r="P49" i="10"/>
  <c r="O49" i="10"/>
  <c r="N49" i="10"/>
  <c r="U48" i="10"/>
  <c r="T48" i="10"/>
  <c r="S48" i="10"/>
  <c r="R48" i="10"/>
  <c r="Q48" i="10"/>
  <c r="P48" i="10"/>
  <c r="O48" i="10"/>
  <c r="N48" i="10"/>
  <c r="U47" i="10"/>
  <c r="T47" i="10"/>
  <c r="S47" i="10"/>
  <c r="R47" i="10"/>
  <c r="Q47" i="10"/>
  <c r="P47" i="10"/>
  <c r="O47" i="10"/>
  <c r="N47" i="10"/>
  <c r="U46" i="10"/>
  <c r="T46" i="10"/>
  <c r="S46" i="10"/>
  <c r="R46" i="10"/>
  <c r="Q46" i="10"/>
  <c r="P46" i="10"/>
  <c r="O46" i="10"/>
  <c r="N46" i="10"/>
  <c r="U45" i="10"/>
  <c r="T45" i="10"/>
  <c r="S45" i="10"/>
  <c r="R45" i="10"/>
  <c r="Q45" i="10"/>
  <c r="P45" i="10"/>
  <c r="O45" i="10"/>
  <c r="N45" i="10"/>
  <c r="U44" i="10"/>
  <c r="T44" i="10"/>
  <c r="S44" i="10"/>
  <c r="R44" i="10"/>
  <c r="Q44" i="10"/>
  <c r="P44" i="10"/>
  <c r="O44" i="10"/>
  <c r="N44" i="10"/>
  <c r="U43" i="10"/>
  <c r="T43" i="10"/>
  <c r="S43" i="10"/>
  <c r="R43" i="10"/>
  <c r="Q43" i="10"/>
  <c r="P43" i="10"/>
  <c r="O43" i="10"/>
  <c r="N43" i="10"/>
  <c r="U42" i="10"/>
  <c r="T42" i="10"/>
  <c r="S42" i="10"/>
  <c r="R42" i="10"/>
  <c r="Q42" i="10"/>
  <c r="P42" i="10"/>
  <c r="O42" i="10"/>
  <c r="N42" i="10"/>
  <c r="U41" i="10"/>
  <c r="T41" i="10"/>
  <c r="S41" i="10"/>
  <c r="R41" i="10"/>
  <c r="Q41" i="10"/>
  <c r="P41" i="10"/>
  <c r="O41" i="10"/>
  <c r="N41" i="10"/>
  <c r="U40" i="10"/>
  <c r="T40" i="10"/>
  <c r="S40" i="10"/>
  <c r="R40" i="10"/>
  <c r="Q40" i="10"/>
  <c r="P40" i="10"/>
  <c r="O40" i="10"/>
  <c r="N40" i="10"/>
  <c r="U39" i="10"/>
  <c r="T39" i="10"/>
  <c r="S39" i="10"/>
  <c r="R39" i="10"/>
  <c r="Q39" i="10"/>
  <c r="P39" i="10"/>
  <c r="O39" i="10"/>
  <c r="N39" i="10"/>
  <c r="U38" i="10"/>
  <c r="T38" i="10"/>
  <c r="S38" i="10"/>
  <c r="R38" i="10"/>
  <c r="Q38" i="10"/>
  <c r="P38" i="10"/>
  <c r="O38" i="10"/>
  <c r="N38" i="10"/>
  <c r="U37" i="10"/>
  <c r="T37" i="10"/>
  <c r="S37" i="10"/>
  <c r="R37" i="10"/>
  <c r="Q37" i="10"/>
  <c r="P37" i="10"/>
  <c r="O37" i="10"/>
  <c r="N37" i="10"/>
  <c r="U36" i="10"/>
  <c r="T36" i="10"/>
  <c r="S36" i="10"/>
  <c r="R36" i="10"/>
  <c r="Q36" i="10"/>
  <c r="P36" i="10"/>
  <c r="O36" i="10"/>
  <c r="N36" i="10"/>
  <c r="U35" i="10"/>
  <c r="T35" i="10"/>
  <c r="S35" i="10"/>
  <c r="R35" i="10"/>
  <c r="Q35" i="10"/>
  <c r="P35" i="10"/>
  <c r="O35" i="10"/>
  <c r="N35" i="10"/>
  <c r="U34" i="10"/>
  <c r="T34" i="10"/>
  <c r="S34" i="10"/>
  <c r="R34" i="10"/>
  <c r="Q34" i="10"/>
  <c r="P34" i="10"/>
  <c r="O34" i="10"/>
  <c r="N34" i="10"/>
  <c r="U33" i="10"/>
  <c r="T33" i="10"/>
  <c r="S33" i="10"/>
  <c r="R33" i="10"/>
  <c r="Q33" i="10"/>
  <c r="P33" i="10"/>
  <c r="O33" i="10"/>
  <c r="N33" i="10"/>
  <c r="U32" i="10"/>
  <c r="T32" i="10"/>
  <c r="S32" i="10"/>
  <c r="R32" i="10"/>
  <c r="Q32" i="10"/>
  <c r="P32" i="10"/>
  <c r="O32" i="10"/>
  <c r="N32" i="10"/>
  <c r="U31" i="10"/>
  <c r="T31" i="10"/>
  <c r="S31" i="10"/>
  <c r="R31" i="10"/>
  <c r="Q31" i="10"/>
  <c r="P31" i="10"/>
  <c r="O31" i="10"/>
  <c r="N31" i="10"/>
  <c r="U30" i="10"/>
  <c r="T30" i="10"/>
  <c r="S30" i="10"/>
  <c r="R30" i="10"/>
  <c r="Q30" i="10"/>
  <c r="P30" i="10"/>
  <c r="O30" i="10"/>
  <c r="N30" i="10"/>
  <c r="U29" i="10"/>
  <c r="T29" i="10"/>
  <c r="S29" i="10"/>
  <c r="R29" i="10"/>
  <c r="Q29" i="10"/>
  <c r="P29" i="10"/>
  <c r="O29" i="10"/>
  <c r="N29" i="10"/>
  <c r="U28" i="10"/>
  <c r="T28" i="10"/>
  <c r="S28" i="10"/>
  <c r="R28" i="10"/>
  <c r="Q28" i="10"/>
  <c r="P28" i="10"/>
  <c r="O28" i="10"/>
  <c r="N28" i="10"/>
  <c r="U27" i="10"/>
  <c r="T27" i="10"/>
  <c r="S27" i="10"/>
  <c r="R27" i="10"/>
  <c r="Q27" i="10"/>
  <c r="P27" i="10"/>
  <c r="O27" i="10"/>
  <c r="N27" i="10"/>
  <c r="U26" i="10"/>
  <c r="T26" i="10"/>
  <c r="S26" i="10"/>
  <c r="R26" i="10"/>
  <c r="Q26" i="10"/>
  <c r="P26" i="10"/>
  <c r="O26" i="10"/>
  <c r="N26" i="10"/>
  <c r="U25" i="10"/>
  <c r="T25" i="10"/>
  <c r="S25" i="10"/>
  <c r="R25" i="10"/>
  <c r="Q25" i="10"/>
  <c r="P25" i="10"/>
  <c r="O25" i="10"/>
  <c r="N25" i="10"/>
  <c r="U24" i="10"/>
  <c r="T24" i="10"/>
  <c r="S24" i="10"/>
  <c r="R24" i="10"/>
  <c r="Q24" i="10"/>
  <c r="P24" i="10"/>
  <c r="O24" i="10"/>
  <c r="N24" i="10"/>
  <c r="U23" i="10"/>
  <c r="T23" i="10"/>
  <c r="S23" i="10"/>
  <c r="R23" i="10"/>
  <c r="Q23" i="10"/>
  <c r="P23" i="10"/>
  <c r="O23" i="10"/>
  <c r="N23" i="10"/>
  <c r="U22" i="10"/>
  <c r="T22" i="10"/>
  <c r="S22" i="10"/>
  <c r="R22" i="10"/>
  <c r="Q22" i="10"/>
  <c r="P22" i="10"/>
  <c r="O22" i="10"/>
  <c r="N22" i="10"/>
  <c r="U21" i="10"/>
  <c r="T21" i="10"/>
  <c r="S21" i="10"/>
  <c r="R21" i="10"/>
  <c r="Q21" i="10"/>
  <c r="P21" i="10"/>
  <c r="O21" i="10"/>
  <c r="N21" i="10"/>
  <c r="U20" i="10"/>
  <c r="T20" i="10"/>
  <c r="S20" i="10"/>
  <c r="R20" i="10"/>
  <c r="Q20" i="10"/>
  <c r="P20" i="10"/>
  <c r="O20" i="10"/>
  <c r="N20" i="10"/>
  <c r="U19" i="10"/>
  <c r="T19" i="10"/>
  <c r="S19" i="10"/>
  <c r="R19" i="10"/>
  <c r="Q19" i="10"/>
  <c r="P19" i="10"/>
  <c r="O19" i="10"/>
  <c r="N19" i="10"/>
  <c r="U18" i="10"/>
  <c r="T18" i="10"/>
  <c r="S18" i="10"/>
  <c r="R18" i="10"/>
  <c r="Q18" i="10"/>
  <c r="P18" i="10"/>
  <c r="O18" i="10"/>
  <c r="N18" i="10"/>
  <c r="U17" i="10"/>
  <c r="T17" i="10"/>
  <c r="S17" i="10"/>
  <c r="R17" i="10"/>
  <c r="Q17" i="10"/>
  <c r="P17" i="10"/>
  <c r="O17" i="10"/>
  <c r="N17" i="10"/>
  <c r="U16" i="10"/>
  <c r="T16" i="10"/>
  <c r="S16" i="10"/>
  <c r="R16" i="10"/>
  <c r="Q16" i="10"/>
  <c r="P16" i="10"/>
  <c r="O16" i="10"/>
  <c r="N16" i="10"/>
  <c r="U15" i="10"/>
  <c r="T15" i="10"/>
  <c r="S15" i="10"/>
  <c r="R15" i="10"/>
  <c r="Q15" i="10"/>
  <c r="P15" i="10"/>
  <c r="O15" i="10"/>
  <c r="N15" i="10"/>
  <c r="U14" i="10"/>
  <c r="T14" i="10"/>
  <c r="S14" i="10"/>
  <c r="R14" i="10"/>
  <c r="Q14" i="10"/>
  <c r="P14" i="10"/>
  <c r="O14" i="10"/>
  <c r="N14" i="10"/>
  <c r="U13" i="10"/>
  <c r="T13" i="10"/>
  <c r="S13" i="10"/>
  <c r="R13" i="10"/>
  <c r="Q13" i="10"/>
  <c r="P13" i="10"/>
  <c r="O13" i="10"/>
  <c r="N13" i="10"/>
  <c r="U12" i="10"/>
  <c r="T12" i="10"/>
  <c r="S12" i="10"/>
  <c r="R12" i="10"/>
  <c r="Q12" i="10"/>
  <c r="P12" i="10"/>
  <c r="O12" i="10"/>
  <c r="N12" i="10"/>
  <c r="U11" i="10"/>
  <c r="T11" i="10"/>
  <c r="S11" i="10"/>
  <c r="R11" i="10"/>
  <c r="Q11" i="10"/>
  <c r="P11" i="10"/>
  <c r="O11" i="10"/>
  <c r="N11" i="10"/>
  <c r="U10" i="10"/>
  <c r="T10" i="10"/>
  <c r="S10" i="10"/>
  <c r="R10" i="10"/>
  <c r="Q10" i="10"/>
  <c r="P10" i="10"/>
  <c r="O10" i="10"/>
  <c r="N10" i="10"/>
  <c r="U9" i="10"/>
  <c r="T9" i="10"/>
  <c r="S9" i="10"/>
  <c r="R9" i="10"/>
  <c r="Q9" i="10"/>
  <c r="P9" i="10"/>
  <c r="O9" i="10"/>
  <c r="N9" i="10"/>
  <c r="U8" i="10"/>
  <c r="T8" i="10"/>
  <c r="S8" i="10"/>
  <c r="R8" i="10"/>
  <c r="Q8" i="10"/>
  <c r="P8" i="10"/>
  <c r="O8" i="10"/>
  <c r="N8" i="10"/>
  <c r="K98" i="10"/>
  <c r="J98" i="10"/>
  <c r="I98" i="10"/>
  <c r="H98" i="10"/>
  <c r="G98" i="10"/>
  <c r="F98" i="10"/>
  <c r="E98" i="10"/>
  <c r="D98" i="10"/>
  <c r="K97" i="10"/>
  <c r="J97" i="10"/>
  <c r="I97" i="10"/>
  <c r="H97" i="10"/>
  <c r="G97" i="10"/>
  <c r="F97" i="10"/>
  <c r="E97" i="10"/>
  <c r="D97" i="10"/>
  <c r="K96" i="10"/>
  <c r="J96" i="10"/>
  <c r="I96" i="10"/>
  <c r="H96" i="10"/>
  <c r="G96" i="10"/>
  <c r="F96" i="10"/>
  <c r="E96" i="10"/>
  <c r="D96" i="10"/>
  <c r="K95" i="10"/>
  <c r="J95" i="10"/>
  <c r="I95" i="10"/>
  <c r="H95" i="10"/>
  <c r="G95" i="10"/>
  <c r="F95" i="10"/>
  <c r="E95" i="10"/>
  <c r="D95" i="10"/>
  <c r="K94" i="10"/>
  <c r="J94" i="10"/>
  <c r="I94" i="10"/>
  <c r="H94" i="10"/>
  <c r="G94" i="10"/>
  <c r="F94" i="10"/>
  <c r="E94" i="10"/>
  <c r="D94" i="10"/>
  <c r="K93" i="10"/>
  <c r="J93" i="10"/>
  <c r="I93" i="10"/>
  <c r="H93" i="10"/>
  <c r="G93" i="10"/>
  <c r="F93" i="10"/>
  <c r="E93" i="10"/>
  <c r="D93" i="10"/>
  <c r="K92" i="10"/>
  <c r="J92" i="10"/>
  <c r="I92" i="10"/>
  <c r="H92" i="10"/>
  <c r="G92" i="10"/>
  <c r="F92" i="10"/>
  <c r="E92" i="10"/>
  <c r="D92" i="10"/>
  <c r="K91" i="10"/>
  <c r="J91" i="10"/>
  <c r="I91" i="10"/>
  <c r="H91" i="10"/>
  <c r="G91" i="10"/>
  <c r="F91" i="10"/>
  <c r="E91" i="10"/>
  <c r="D91" i="10"/>
  <c r="K90" i="10"/>
  <c r="J90" i="10"/>
  <c r="I90" i="10"/>
  <c r="H90" i="10"/>
  <c r="G90" i="10"/>
  <c r="F90" i="10"/>
  <c r="E90" i="10"/>
  <c r="D90" i="10"/>
  <c r="K89" i="10"/>
  <c r="J89" i="10"/>
  <c r="I89" i="10"/>
  <c r="H89" i="10"/>
  <c r="G89" i="10"/>
  <c r="F89" i="10"/>
  <c r="E89" i="10"/>
  <c r="D89" i="10"/>
  <c r="K88" i="10"/>
  <c r="J88" i="10"/>
  <c r="I88" i="10"/>
  <c r="H88" i="10"/>
  <c r="G88" i="10"/>
  <c r="F88" i="10"/>
  <c r="E88" i="10"/>
  <c r="D88" i="10"/>
  <c r="K87" i="10"/>
  <c r="J87" i="10"/>
  <c r="I87" i="10"/>
  <c r="H87" i="10"/>
  <c r="G87" i="10"/>
  <c r="F87" i="10"/>
  <c r="E87" i="10"/>
  <c r="D87" i="10"/>
  <c r="K86" i="10"/>
  <c r="J86" i="10"/>
  <c r="I86" i="10"/>
  <c r="H86" i="10"/>
  <c r="G86" i="10"/>
  <c r="F86" i="10"/>
  <c r="E86" i="10"/>
  <c r="D86" i="10"/>
  <c r="K85" i="10"/>
  <c r="J85" i="10"/>
  <c r="I85" i="10"/>
  <c r="H85" i="10"/>
  <c r="G85" i="10"/>
  <c r="F85" i="10"/>
  <c r="E85" i="10"/>
  <c r="D85" i="10"/>
  <c r="K84" i="10"/>
  <c r="J84" i="10"/>
  <c r="I84" i="10"/>
  <c r="H84" i="10"/>
  <c r="G84" i="10"/>
  <c r="F84" i="10"/>
  <c r="E84" i="10"/>
  <c r="D84" i="10"/>
  <c r="K83" i="10"/>
  <c r="J83" i="10"/>
  <c r="I83" i="10"/>
  <c r="H83" i="10"/>
  <c r="G83" i="10"/>
  <c r="F83" i="10"/>
  <c r="E83" i="10"/>
  <c r="D83" i="10"/>
  <c r="K82" i="10"/>
  <c r="J82" i="10"/>
  <c r="I82" i="10"/>
  <c r="H82" i="10"/>
  <c r="G82" i="10"/>
  <c r="F82" i="10"/>
  <c r="E82" i="10"/>
  <c r="D82" i="10"/>
  <c r="K81" i="10"/>
  <c r="J81" i="10"/>
  <c r="I81" i="10"/>
  <c r="H81" i="10"/>
  <c r="G81" i="10"/>
  <c r="F81" i="10"/>
  <c r="E81" i="10"/>
  <c r="D81" i="10"/>
  <c r="K80" i="10"/>
  <c r="J80" i="10"/>
  <c r="I80" i="10"/>
  <c r="H80" i="10"/>
  <c r="G80" i="10"/>
  <c r="F80" i="10"/>
  <c r="E80" i="10"/>
  <c r="D80" i="10"/>
  <c r="K79" i="10"/>
  <c r="J79" i="10"/>
  <c r="I79" i="10"/>
  <c r="H79" i="10"/>
  <c r="G79" i="10"/>
  <c r="F79" i="10"/>
  <c r="E79" i="10"/>
  <c r="D79" i="10"/>
  <c r="K78" i="10"/>
  <c r="J78" i="10"/>
  <c r="I78" i="10"/>
  <c r="H78" i="10"/>
  <c r="G78" i="10"/>
  <c r="F78" i="10"/>
  <c r="E78" i="10"/>
  <c r="D78" i="10"/>
  <c r="K77" i="10"/>
  <c r="J77" i="10"/>
  <c r="I77" i="10"/>
  <c r="H77" i="10"/>
  <c r="G77" i="10"/>
  <c r="F77" i="10"/>
  <c r="E77" i="10"/>
  <c r="D77" i="10"/>
  <c r="K76" i="10"/>
  <c r="J76" i="10"/>
  <c r="I76" i="10"/>
  <c r="H76" i="10"/>
  <c r="G76" i="10"/>
  <c r="F76" i="10"/>
  <c r="E76" i="10"/>
  <c r="D76" i="10"/>
  <c r="K75" i="10"/>
  <c r="J75" i="10"/>
  <c r="I75" i="10"/>
  <c r="H75" i="10"/>
  <c r="G75" i="10"/>
  <c r="F75" i="10"/>
  <c r="E75" i="10"/>
  <c r="D75" i="10"/>
  <c r="K74" i="10"/>
  <c r="J74" i="10"/>
  <c r="I74" i="10"/>
  <c r="H74" i="10"/>
  <c r="G74" i="10"/>
  <c r="F74" i="10"/>
  <c r="E74" i="10"/>
  <c r="D74" i="10"/>
  <c r="K73" i="10"/>
  <c r="J73" i="10"/>
  <c r="I73" i="10"/>
  <c r="H73" i="10"/>
  <c r="G73" i="10"/>
  <c r="F73" i="10"/>
  <c r="E73" i="10"/>
  <c r="D73" i="10"/>
  <c r="K72" i="10"/>
  <c r="J72" i="10"/>
  <c r="I72" i="10"/>
  <c r="H72" i="10"/>
  <c r="G72" i="10"/>
  <c r="F72" i="10"/>
  <c r="E72" i="10"/>
  <c r="D72" i="10"/>
  <c r="K71" i="10"/>
  <c r="J71" i="10"/>
  <c r="I71" i="10"/>
  <c r="H71" i="10"/>
  <c r="G71" i="10"/>
  <c r="F71" i="10"/>
  <c r="E71" i="10"/>
  <c r="D71" i="10"/>
  <c r="K70" i="10"/>
  <c r="J70" i="10"/>
  <c r="I70" i="10"/>
  <c r="H70" i="10"/>
  <c r="G70" i="10"/>
  <c r="F70" i="10"/>
  <c r="E70" i="10"/>
  <c r="D70" i="10"/>
  <c r="K69" i="10"/>
  <c r="J69" i="10"/>
  <c r="I69" i="10"/>
  <c r="H69" i="10"/>
  <c r="G69" i="10"/>
  <c r="F69" i="10"/>
  <c r="E69" i="10"/>
  <c r="D69" i="10"/>
  <c r="K68" i="10"/>
  <c r="J68" i="10"/>
  <c r="I68" i="10"/>
  <c r="H68" i="10"/>
  <c r="G68" i="10"/>
  <c r="F68" i="10"/>
  <c r="E68" i="10"/>
  <c r="D68" i="10"/>
  <c r="K67" i="10"/>
  <c r="J67" i="10"/>
  <c r="I67" i="10"/>
  <c r="H67" i="10"/>
  <c r="G67" i="10"/>
  <c r="F67" i="10"/>
  <c r="E67" i="10"/>
  <c r="D67" i="10"/>
  <c r="K66" i="10"/>
  <c r="J66" i="10"/>
  <c r="I66" i="10"/>
  <c r="H66" i="10"/>
  <c r="G66" i="10"/>
  <c r="F66" i="10"/>
  <c r="E66" i="10"/>
  <c r="D66" i="10"/>
  <c r="K65" i="10"/>
  <c r="J65" i="10"/>
  <c r="I65" i="10"/>
  <c r="H65" i="10"/>
  <c r="G65" i="10"/>
  <c r="F65" i="10"/>
  <c r="E65" i="10"/>
  <c r="D65" i="10"/>
  <c r="K64" i="10"/>
  <c r="J64" i="10"/>
  <c r="I64" i="10"/>
  <c r="H64" i="10"/>
  <c r="G64" i="10"/>
  <c r="F64" i="10"/>
  <c r="E64" i="10"/>
  <c r="D64" i="10"/>
  <c r="K63" i="10"/>
  <c r="J63" i="10"/>
  <c r="I63" i="10"/>
  <c r="H63" i="10"/>
  <c r="G63" i="10"/>
  <c r="F63" i="10"/>
  <c r="E63" i="10"/>
  <c r="D63" i="10"/>
  <c r="K62" i="10"/>
  <c r="J62" i="10"/>
  <c r="I62" i="10"/>
  <c r="H62" i="10"/>
  <c r="G62" i="10"/>
  <c r="F62" i="10"/>
  <c r="E62" i="10"/>
  <c r="D62" i="10"/>
  <c r="K61" i="10"/>
  <c r="J61" i="10"/>
  <c r="I61" i="10"/>
  <c r="H61" i="10"/>
  <c r="G61" i="10"/>
  <c r="F61" i="10"/>
  <c r="E61" i="10"/>
  <c r="D61" i="10"/>
  <c r="K60" i="10"/>
  <c r="J60" i="10"/>
  <c r="I60" i="10"/>
  <c r="H60" i="10"/>
  <c r="G60" i="10"/>
  <c r="F60" i="10"/>
  <c r="E60" i="10"/>
  <c r="D60" i="10"/>
  <c r="K59" i="10"/>
  <c r="J59" i="10"/>
  <c r="I59" i="10"/>
  <c r="H59" i="10"/>
  <c r="G59" i="10"/>
  <c r="F59" i="10"/>
  <c r="E59" i="10"/>
  <c r="D59" i="10"/>
  <c r="K58" i="10"/>
  <c r="J58" i="10"/>
  <c r="I58" i="10"/>
  <c r="H58" i="10"/>
  <c r="G58" i="10"/>
  <c r="F58" i="10"/>
  <c r="E58" i="10"/>
  <c r="D58" i="10"/>
  <c r="K57" i="10"/>
  <c r="J57" i="10"/>
  <c r="I57" i="10"/>
  <c r="H57" i="10"/>
  <c r="G57" i="10"/>
  <c r="F57" i="10"/>
  <c r="E57" i="10"/>
  <c r="D57" i="10"/>
  <c r="K56" i="10"/>
  <c r="J56" i="10"/>
  <c r="I56" i="10"/>
  <c r="H56" i="10"/>
  <c r="G56" i="10"/>
  <c r="F56" i="10"/>
  <c r="E56" i="10"/>
  <c r="D56" i="10"/>
  <c r="K55" i="10"/>
  <c r="J55" i="10"/>
  <c r="I55" i="10"/>
  <c r="H55" i="10"/>
  <c r="G55" i="10"/>
  <c r="F55" i="10"/>
  <c r="E55" i="10"/>
  <c r="D55" i="10"/>
  <c r="K54" i="10"/>
  <c r="J54" i="10"/>
  <c r="I54" i="10"/>
  <c r="H54" i="10"/>
  <c r="G54" i="10"/>
  <c r="F54" i="10"/>
  <c r="E54" i="10"/>
  <c r="D54" i="10"/>
  <c r="K53" i="10"/>
  <c r="J53" i="10"/>
  <c r="I53" i="10"/>
  <c r="H53" i="10"/>
  <c r="G53" i="10"/>
  <c r="F53" i="10"/>
  <c r="E53" i="10"/>
  <c r="D53" i="10"/>
  <c r="K52" i="10"/>
  <c r="J52" i="10"/>
  <c r="I52" i="10"/>
  <c r="H52" i="10"/>
  <c r="G52" i="10"/>
  <c r="F52" i="10"/>
  <c r="E52" i="10"/>
  <c r="D52" i="10"/>
  <c r="K51" i="10"/>
  <c r="J51" i="10"/>
  <c r="I51" i="10"/>
  <c r="H51" i="10"/>
  <c r="G51" i="10"/>
  <c r="F51" i="10"/>
  <c r="E51" i="10"/>
  <c r="D51" i="10"/>
  <c r="K50" i="10"/>
  <c r="J50" i="10"/>
  <c r="I50" i="10"/>
  <c r="H50" i="10"/>
  <c r="G50" i="10"/>
  <c r="F50" i="10"/>
  <c r="E50" i="10"/>
  <c r="D50" i="10"/>
  <c r="K49" i="10"/>
  <c r="J49" i="10"/>
  <c r="I49" i="10"/>
  <c r="H49" i="10"/>
  <c r="G49" i="10"/>
  <c r="F49" i="10"/>
  <c r="E49" i="10"/>
  <c r="D49" i="10"/>
  <c r="K48" i="10"/>
  <c r="J48" i="10"/>
  <c r="I48" i="10"/>
  <c r="H48" i="10"/>
  <c r="G48" i="10"/>
  <c r="F48" i="10"/>
  <c r="E48" i="10"/>
  <c r="D48" i="10"/>
  <c r="K47" i="10"/>
  <c r="J47" i="10"/>
  <c r="I47" i="10"/>
  <c r="H47" i="10"/>
  <c r="G47" i="10"/>
  <c r="F47" i="10"/>
  <c r="E47" i="10"/>
  <c r="D47" i="10"/>
  <c r="K46" i="10"/>
  <c r="J46" i="10"/>
  <c r="I46" i="10"/>
  <c r="H46" i="10"/>
  <c r="G46" i="10"/>
  <c r="F46" i="10"/>
  <c r="E46" i="10"/>
  <c r="D46" i="10"/>
  <c r="K45" i="10"/>
  <c r="J45" i="10"/>
  <c r="I45" i="10"/>
  <c r="H45" i="10"/>
  <c r="G45" i="10"/>
  <c r="F45" i="10"/>
  <c r="E45" i="10"/>
  <c r="D45" i="10"/>
  <c r="K44" i="10"/>
  <c r="J44" i="10"/>
  <c r="I44" i="10"/>
  <c r="H44" i="10"/>
  <c r="G44" i="10"/>
  <c r="F44" i="10"/>
  <c r="E44" i="10"/>
  <c r="D44" i="10"/>
  <c r="K43" i="10"/>
  <c r="J43" i="10"/>
  <c r="I43" i="10"/>
  <c r="H43" i="10"/>
  <c r="G43" i="10"/>
  <c r="F43" i="10"/>
  <c r="E43" i="10"/>
  <c r="D43" i="10"/>
  <c r="K42" i="10"/>
  <c r="J42" i="10"/>
  <c r="I42" i="10"/>
  <c r="H42" i="10"/>
  <c r="G42" i="10"/>
  <c r="F42" i="10"/>
  <c r="E42" i="10"/>
  <c r="D42" i="10"/>
  <c r="K41" i="10"/>
  <c r="J41" i="10"/>
  <c r="I41" i="10"/>
  <c r="H41" i="10"/>
  <c r="G41" i="10"/>
  <c r="F41" i="10"/>
  <c r="E41" i="10"/>
  <c r="D41" i="10"/>
  <c r="K40" i="10"/>
  <c r="J40" i="10"/>
  <c r="I40" i="10"/>
  <c r="H40" i="10"/>
  <c r="G40" i="10"/>
  <c r="F40" i="10"/>
  <c r="E40" i="10"/>
  <c r="D40" i="10"/>
  <c r="K39" i="10"/>
  <c r="J39" i="10"/>
  <c r="I39" i="10"/>
  <c r="H39" i="10"/>
  <c r="G39" i="10"/>
  <c r="F39" i="10"/>
  <c r="E39" i="10"/>
  <c r="D39" i="10"/>
  <c r="K38" i="10"/>
  <c r="J38" i="10"/>
  <c r="I38" i="10"/>
  <c r="H38" i="10"/>
  <c r="G38" i="10"/>
  <c r="F38" i="10"/>
  <c r="E38" i="10"/>
  <c r="D38" i="10"/>
  <c r="K37" i="10"/>
  <c r="J37" i="10"/>
  <c r="I37" i="10"/>
  <c r="H37" i="10"/>
  <c r="G37" i="10"/>
  <c r="F37" i="10"/>
  <c r="E37" i="10"/>
  <c r="D37" i="10"/>
  <c r="K36" i="10"/>
  <c r="J36" i="10"/>
  <c r="I36" i="10"/>
  <c r="H36" i="10"/>
  <c r="G36" i="10"/>
  <c r="F36" i="10"/>
  <c r="E36" i="10"/>
  <c r="D36" i="10"/>
  <c r="K35" i="10"/>
  <c r="J35" i="10"/>
  <c r="I35" i="10"/>
  <c r="H35" i="10"/>
  <c r="G35" i="10"/>
  <c r="F35" i="10"/>
  <c r="E35" i="10"/>
  <c r="D35" i="10"/>
  <c r="K34" i="10"/>
  <c r="J34" i="10"/>
  <c r="I34" i="10"/>
  <c r="H34" i="10"/>
  <c r="G34" i="10"/>
  <c r="F34" i="10"/>
  <c r="E34" i="10"/>
  <c r="D34" i="10"/>
  <c r="K33" i="10"/>
  <c r="J33" i="10"/>
  <c r="I33" i="10"/>
  <c r="H33" i="10"/>
  <c r="G33" i="10"/>
  <c r="F33" i="10"/>
  <c r="E33" i="10"/>
  <c r="D33" i="10"/>
  <c r="K32" i="10"/>
  <c r="J32" i="10"/>
  <c r="I32" i="10"/>
  <c r="H32" i="10"/>
  <c r="G32" i="10"/>
  <c r="F32" i="10"/>
  <c r="E32" i="10"/>
  <c r="D32" i="10"/>
  <c r="K31" i="10"/>
  <c r="J31" i="10"/>
  <c r="I31" i="10"/>
  <c r="H31" i="10"/>
  <c r="G31" i="10"/>
  <c r="F31" i="10"/>
  <c r="E31" i="10"/>
  <c r="D31" i="10"/>
  <c r="K30" i="10"/>
  <c r="J30" i="10"/>
  <c r="I30" i="10"/>
  <c r="H30" i="10"/>
  <c r="G30" i="10"/>
  <c r="F30" i="10"/>
  <c r="E30" i="10"/>
  <c r="D30" i="10"/>
  <c r="K29" i="10"/>
  <c r="J29" i="10"/>
  <c r="I29" i="10"/>
  <c r="H29" i="10"/>
  <c r="G29" i="10"/>
  <c r="F29" i="10"/>
  <c r="E29" i="10"/>
  <c r="D29" i="10"/>
  <c r="K28" i="10"/>
  <c r="J28" i="10"/>
  <c r="I28" i="10"/>
  <c r="H28" i="10"/>
  <c r="G28" i="10"/>
  <c r="F28" i="10"/>
  <c r="E28" i="10"/>
  <c r="D28" i="10"/>
  <c r="K27" i="10"/>
  <c r="J27" i="10"/>
  <c r="I27" i="10"/>
  <c r="H27" i="10"/>
  <c r="G27" i="10"/>
  <c r="F27" i="10"/>
  <c r="E27" i="10"/>
  <c r="D27" i="10"/>
  <c r="K26" i="10"/>
  <c r="J26" i="10"/>
  <c r="I26" i="10"/>
  <c r="H26" i="10"/>
  <c r="G26" i="10"/>
  <c r="F26" i="10"/>
  <c r="E26" i="10"/>
  <c r="D26" i="10"/>
  <c r="K25" i="10"/>
  <c r="J25" i="10"/>
  <c r="I25" i="10"/>
  <c r="H25" i="10"/>
  <c r="G25" i="10"/>
  <c r="F25" i="10"/>
  <c r="E25" i="10"/>
  <c r="D25" i="10"/>
  <c r="K24" i="10"/>
  <c r="J24" i="10"/>
  <c r="I24" i="10"/>
  <c r="H24" i="10"/>
  <c r="G24" i="10"/>
  <c r="F24" i="10"/>
  <c r="E24" i="10"/>
  <c r="D24" i="10"/>
  <c r="K23" i="10"/>
  <c r="J23" i="10"/>
  <c r="I23" i="10"/>
  <c r="H23" i="10"/>
  <c r="G23" i="10"/>
  <c r="F23" i="10"/>
  <c r="E23" i="10"/>
  <c r="D23" i="10"/>
  <c r="K22" i="10"/>
  <c r="J22" i="10"/>
  <c r="I22" i="10"/>
  <c r="H22" i="10"/>
  <c r="G22" i="10"/>
  <c r="F22" i="10"/>
  <c r="E22" i="10"/>
  <c r="D22" i="10"/>
  <c r="K21" i="10"/>
  <c r="J21" i="10"/>
  <c r="I21" i="10"/>
  <c r="H21" i="10"/>
  <c r="G21" i="10"/>
  <c r="F21" i="10"/>
  <c r="E21" i="10"/>
  <c r="D21" i="10"/>
  <c r="K20" i="10"/>
  <c r="J20" i="10"/>
  <c r="I20" i="10"/>
  <c r="H20" i="10"/>
  <c r="G20" i="10"/>
  <c r="F20" i="10"/>
  <c r="E20" i="10"/>
  <c r="D20" i="10"/>
  <c r="K19" i="10"/>
  <c r="J19" i="10"/>
  <c r="I19" i="10"/>
  <c r="H19" i="10"/>
  <c r="G19" i="10"/>
  <c r="F19" i="10"/>
  <c r="E19" i="10"/>
  <c r="D19" i="10"/>
  <c r="K18" i="10"/>
  <c r="J18" i="10"/>
  <c r="I18" i="10"/>
  <c r="H18" i="10"/>
  <c r="G18" i="10"/>
  <c r="F18" i="10"/>
  <c r="E18" i="10"/>
  <c r="D18" i="10"/>
  <c r="K17" i="10"/>
  <c r="J17" i="10"/>
  <c r="I17" i="10"/>
  <c r="H17" i="10"/>
  <c r="G17" i="10"/>
  <c r="F17" i="10"/>
  <c r="E17" i="10"/>
  <c r="D17" i="10"/>
  <c r="K16" i="10"/>
  <c r="J16" i="10"/>
  <c r="I16" i="10"/>
  <c r="H16" i="10"/>
  <c r="G16" i="10"/>
  <c r="F16" i="10"/>
  <c r="E16" i="10"/>
  <c r="D16" i="10"/>
  <c r="K15" i="10"/>
  <c r="J15" i="10"/>
  <c r="I15" i="10"/>
  <c r="H15" i="10"/>
  <c r="G15" i="10"/>
  <c r="F15" i="10"/>
  <c r="E15" i="10"/>
  <c r="D15" i="10"/>
  <c r="K14" i="10"/>
  <c r="J14" i="10"/>
  <c r="I14" i="10"/>
  <c r="H14" i="10"/>
  <c r="G14" i="10"/>
  <c r="F14" i="10"/>
  <c r="E14" i="10"/>
  <c r="D14" i="10"/>
  <c r="K13" i="10"/>
  <c r="J13" i="10"/>
  <c r="I13" i="10"/>
  <c r="H13" i="10"/>
  <c r="G13" i="10"/>
  <c r="F13" i="10"/>
  <c r="E13" i="10"/>
  <c r="D13" i="10"/>
  <c r="K12" i="10"/>
  <c r="J12" i="10"/>
  <c r="I12" i="10"/>
  <c r="H12" i="10"/>
  <c r="G12" i="10"/>
  <c r="F12" i="10"/>
  <c r="E12" i="10"/>
  <c r="D12" i="10"/>
  <c r="K11" i="10"/>
  <c r="J11" i="10"/>
  <c r="I11" i="10"/>
  <c r="H11" i="10"/>
  <c r="G11" i="10"/>
  <c r="F11" i="10"/>
  <c r="E11" i="10"/>
  <c r="D11" i="10"/>
  <c r="K10" i="10"/>
  <c r="J10" i="10"/>
  <c r="I10" i="10"/>
  <c r="H10" i="10"/>
  <c r="G10" i="10"/>
  <c r="F10" i="10"/>
  <c r="E10" i="10"/>
  <c r="D10" i="10"/>
  <c r="K9" i="10"/>
  <c r="J9" i="10"/>
  <c r="I9" i="10"/>
  <c r="H9" i="10"/>
  <c r="G9" i="10"/>
  <c r="F9" i="10"/>
  <c r="E9" i="10"/>
  <c r="D9" i="10"/>
  <c r="K8" i="10"/>
  <c r="J8" i="10"/>
  <c r="I8" i="10"/>
  <c r="H8" i="10"/>
  <c r="G8" i="10"/>
  <c r="F8" i="10"/>
  <c r="E8" i="10"/>
  <c r="D8" i="10"/>
  <c r="M25" i="8"/>
  <c r="L25" i="8"/>
  <c r="K25" i="8"/>
  <c r="J25" i="8"/>
  <c r="I25" i="8"/>
  <c r="H25" i="8"/>
  <c r="G25" i="8"/>
  <c r="F25" i="8"/>
  <c r="E25" i="8"/>
  <c r="D25" i="8"/>
  <c r="M24" i="8"/>
  <c r="L24" i="8"/>
  <c r="K24" i="8"/>
  <c r="J24" i="8"/>
  <c r="I24" i="8"/>
  <c r="H24" i="8"/>
  <c r="G24" i="8"/>
  <c r="F24" i="8"/>
  <c r="E24" i="8"/>
  <c r="D24" i="8"/>
  <c r="M23" i="8"/>
  <c r="L23" i="8"/>
  <c r="K23" i="8"/>
  <c r="J23" i="8"/>
  <c r="I23" i="8"/>
  <c r="H23" i="8"/>
  <c r="G23" i="8"/>
  <c r="F23" i="8"/>
  <c r="E23" i="8"/>
  <c r="D23" i="8"/>
  <c r="M22" i="8"/>
  <c r="L22" i="8"/>
  <c r="K22" i="8"/>
  <c r="J22" i="8"/>
  <c r="I22" i="8"/>
  <c r="H22" i="8"/>
  <c r="G22" i="8"/>
  <c r="F22" i="8"/>
  <c r="E22" i="8"/>
  <c r="D22" i="8"/>
  <c r="M21" i="8"/>
  <c r="L21" i="8"/>
  <c r="K21" i="8"/>
  <c r="J21" i="8"/>
  <c r="I21" i="8"/>
  <c r="H21" i="8"/>
  <c r="G21" i="8"/>
  <c r="F21" i="8"/>
  <c r="E21" i="8"/>
  <c r="D21" i="8"/>
  <c r="M20" i="8"/>
  <c r="L20" i="8"/>
  <c r="K20" i="8"/>
  <c r="J20" i="8"/>
  <c r="I20" i="8"/>
  <c r="H20" i="8"/>
  <c r="G20" i="8"/>
  <c r="F20" i="8"/>
  <c r="E20" i="8"/>
  <c r="D20" i="8"/>
  <c r="M19" i="8"/>
  <c r="L19" i="8"/>
  <c r="K19" i="8"/>
  <c r="J19" i="8"/>
  <c r="I19" i="8"/>
  <c r="H19" i="8"/>
  <c r="G19" i="8"/>
  <c r="F19" i="8"/>
  <c r="E19" i="8"/>
  <c r="D19" i="8"/>
  <c r="M18" i="8"/>
  <c r="L18" i="8"/>
  <c r="K18" i="8"/>
  <c r="J18" i="8"/>
  <c r="I18" i="8"/>
  <c r="H18" i="8"/>
  <c r="G18" i="8"/>
  <c r="F18" i="8"/>
  <c r="E18" i="8"/>
  <c r="D18" i="8"/>
  <c r="M17" i="8"/>
  <c r="L17" i="8"/>
  <c r="K17" i="8"/>
  <c r="J17" i="8"/>
  <c r="I17" i="8"/>
  <c r="H17" i="8"/>
  <c r="G17" i="8"/>
  <c r="F17" i="8"/>
  <c r="E17" i="8"/>
  <c r="D17" i="8"/>
  <c r="M16" i="8"/>
  <c r="L16" i="8"/>
  <c r="K16" i="8"/>
  <c r="J16" i="8"/>
  <c r="I16" i="8"/>
  <c r="H16" i="8"/>
  <c r="G16" i="8"/>
  <c r="F16" i="8"/>
  <c r="E16" i="8"/>
  <c r="D16" i="8"/>
  <c r="M15" i="8"/>
  <c r="L15" i="8"/>
  <c r="K15" i="8"/>
  <c r="J15" i="8"/>
  <c r="I15" i="8"/>
  <c r="H15" i="8"/>
  <c r="G15" i="8"/>
  <c r="F15" i="8"/>
  <c r="E15" i="8"/>
  <c r="D15" i="8"/>
  <c r="M14" i="8"/>
  <c r="L14" i="8"/>
  <c r="K14" i="8"/>
  <c r="J14" i="8"/>
  <c r="I14" i="8"/>
  <c r="H14" i="8"/>
  <c r="G14" i="8"/>
  <c r="F14" i="8"/>
  <c r="E14" i="8"/>
  <c r="D14" i="8"/>
  <c r="M13" i="8"/>
  <c r="L13" i="8"/>
  <c r="K13" i="8"/>
  <c r="J13" i="8"/>
  <c r="I13" i="8"/>
  <c r="H13" i="8"/>
  <c r="G13" i="8"/>
  <c r="F13" i="8"/>
  <c r="E13" i="8"/>
  <c r="D13" i="8"/>
  <c r="M12" i="8"/>
  <c r="L12" i="8"/>
  <c r="K12" i="8"/>
  <c r="J12" i="8"/>
  <c r="I12" i="8"/>
  <c r="H12" i="8"/>
  <c r="G12" i="8"/>
  <c r="F12" i="8"/>
  <c r="E12" i="8"/>
  <c r="D12" i="8"/>
  <c r="M11" i="8"/>
  <c r="L11" i="8"/>
  <c r="K11" i="8"/>
  <c r="J11" i="8"/>
  <c r="I11" i="8"/>
  <c r="H11" i="8"/>
  <c r="G11" i="8"/>
  <c r="F11" i="8"/>
  <c r="E11" i="8"/>
  <c r="D11" i="8"/>
  <c r="M10" i="8"/>
  <c r="L10" i="8"/>
  <c r="K10" i="8"/>
  <c r="J10" i="8"/>
  <c r="I10" i="8"/>
  <c r="H10" i="8"/>
  <c r="G10" i="8"/>
  <c r="F10" i="8"/>
  <c r="E10" i="8"/>
  <c r="D10" i="8"/>
  <c r="M9" i="8"/>
  <c r="L9" i="8"/>
  <c r="K9" i="8"/>
  <c r="J9" i="8"/>
  <c r="I9" i="8"/>
  <c r="H9" i="8"/>
  <c r="G9" i="8"/>
  <c r="F9" i="8"/>
  <c r="E9" i="8"/>
  <c r="D9" i="8"/>
  <c r="M8" i="8"/>
  <c r="L8" i="8"/>
  <c r="K8" i="8"/>
  <c r="J8" i="8"/>
  <c r="I8" i="8"/>
  <c r="H8" i="8"/>
  <c r="G8" i="8"/>
  <c r="F8" i="8"/>
  <c r="E8" i="8"/>
  <c r="D8" i="8"/>
  <c r="M7" i="8"/>
  <c r="L7" i="8"/>
  <c r="K7" i="8"/>
  <c r="J7" i="8"/>
  <c r="I7" i="8"/>
  <c r="H7" i="8"/>
  <c r="G7" i="8"/>
  <c r="F7" i="8"/>
  <c r="E7" i="8"/>
  <c r="D7" i="8"/>
  <c r="M6" i="8"/>
  <c r="L6" i="8"/>
  <c r="K6" i="8"/>
  <c r="J6" i="8"/>
  <c r="I6" i="8"/>
  <c r="H6" i="8"/>
  <c r="G6" i="8"/>
  <c r="F6" i="8"/>
  <c r="E6" i="8"/>
  <c r="D6" i="8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M25" i="7"/>
  <c r="L25" i="7"/>
  <c r="K25" i="7"/>
  <c r="J25" i="7"/>
  <c r="I25" i="7"/>
  <c r="H25" i="7"/>
  <c r="G25" i="7"/>
  <c r="F25" i="7"/>
  <c r="E25" i="7"/>
  <c r="D25" i="7"/>
  <c r="M24" i="7"/>
  <c r="L24" i="7"/>
  <c r="K24" i="7"/>
  <c r="J24" i="7"/>
  <c r="I24" i="7"/>
  <c r="H24" i="7"/>
  <c r="G24" i="7"/>
  <c r="F24" i="7"/>
  <c r="E24" i="7"/>
  <c r="D24" i="7"/>
  <c r="M23" i="7"/>
  <c r="L23" i="7"/>
  <c r="K23" i="7"/>
  <c r="J23" i="7"/>
  <c r="I23" i="7"/>
  <c r="H23" i="7"/>
  <c r="G23" i="7"/>
  <c r="F23" i="7"/>
  <c r="E23" i="7"/>
  <c r="D23" i="7"/>
  <c r="M22" i="7"/>
  <c r="L22" i="7"/>
  <c r="K22" i="7"/>
  <c r="J22" i="7"/>
  <c r="I22" i="7"/>
  <c r="H22" i="7"/>
  <c r="G22" i="7"/>
  <c r="F22" i="7"/>
  <c r="E22" i="7"/>
  <c r="D22" i="7"/>
  <c r="M21" i="7"/>
  <c r="L21" i="7"/>
  <c r="K21" i="7"/>
  <c r="J21" i="7"/>
  <c r="I21" i="7"/>
  <c r="H21" i="7"/>
  <c r="G21" i="7"/>
  <c r="F21" i="7"/>
  <c r="E21" i="7"/>
  <c r="D21" i="7"/>
  <c r="M20" i="7"/>
  <c r="L20" i="7"/>
  <c r="K20" i="7"/>
  <c r="J20" i="7"/>
  <c r="I20" i="7"/>
  <c r="H20" i="7"/>
  <c r="G20" i="7"/>
  <c r="F20" i="7"/>
  <c r="E20" i="7"/>
  <c r="D20" i="7"/>
  <c r="M19" i="7"/>
  <c r="L19" i="7"/>
  <c r="K19" i="7"/>
  <c r="J19" i="7"/>
  <c r="I19" i="7"/>
  <c r="H19" i="7"/>
  <c r="G19" i="7"/>
  <c r="F19" i="7"/>
  <c r="E19" i="7"/>
  <c r="D19" i="7"/>
  <c r="M18" i="7"/>
  <c r="L18" i="7"/>
  <c r="K18" i="7"/>
  <c r="J18" i="7"/>
  <c r="I18" i="7"/>
  <c r="H18" i="7"/>
  <c r="G18" i="7"/>
  <c r="F18" i="7"/>
  <c r="E18" i="7"/>
  <c r="D18" i="7"/>
  <c r="M17" i="7"/>
  <c r="L17" i="7"/>
  <c r="K17" i="7"/>
  <c r="J17" i="7"/>
  <c r="I17" i="7"/>
  <c r="H17" i="7"/>
  <c r="G17" i="7"/>
  <c r="F17" i="7"/>
  <c r="E17" i="7"/>
  <c r="D17" i="7"/>
  <c r="M16" i="7"/>
  <c r="L16" i="7"/>
  <c r="K16" i="7"/>
  <c r="J16" i="7"/>
  <c r="I16" i="7"/>
  <c r="H16" i="7"/>
  <c r="G16" i="7"/>
  <c r="F16" i="7"/>
  <c r="E16" i="7"/>
  <c r="D16" i="7"/>
  <c r="M15" i="7"/>
  <c r="L15" i="7"/>
  <c r="K15" i="7"/>
  <c r="J15" i="7"/>
  <c r="I15" i="7"/>
  <c r="H15" i="7"/>
  <c r="G15" i="7"/>
  <c r="F15" i="7"/>
  <c r="E15" i="7"/>
  <c r="D15" i="7"/>
  <c r="M14" i="7"/>
  <c r="L14" i="7"/>
  <c r="K14" i="7"/>
  <c r="J14" i="7"/>
  <c r="I14" i="7"/>
  <c r="H14" i="7"/>
  <c r="G14" i="7"/>
  <c r="F14" i="7"/>
  <c r="E14" i="7"/>
  <c r="D14" i="7"/>
  <c r="M13" i="7"/>
  <c r="L13" i="7"/>
  <c r="K13" i="7"/>
  <c r="J13" i="7"/>
  <c r="I13" i="7"/>
  <c r="H13" i="7"/>
  <c r="G13" i="7"/>
  <c r="F13" i="7"/>
  <c r="E13" i="7"/>
  <c r="D13" i="7"/>
  <c r="M12" i="7"/>
  <c r="L12" i="7"/>
  <c r="K12" i="7"/>
  <c r="J12" i="7"/>
  <c r="I12" i="7"/>
  <c r="H12" i="7"/>
  <c r="G12" i="7"/>
  <c r="F12" i="7"/>
  <c r="E12" i="7"/>
  <c r="D12" i="7"/>
  <c r="M11" i="7"/>
  <c r="L11" i="7"/>
  <c r="K11" i="7"/>
  <c r="J11" i="7"/>
  <c r="I11" i="7"/>
  <c r="H11" i="7"/>
  <c r="G11" i="7"/>
  <c r="F11" i="7"/>
  <c r="E11" i="7"/>
  <c r="D11" i="7"/>
  <c r="M10" i="7"/>
  <c r="L10" i="7"/>
  <c r="K10" i="7"/>
  <c r="J10" i="7"/>
  <c r="I10" i="7"/>
  <c r="H10" i="7"/>
  <c r="G10" i="7"/>
  <c r="F10" i="7"/>
  <c r="E10" i="7"/>
  <c r="D10" i="7"/>
  <c r="M9" i="7"/>
  <c r="L9" i="7"/>
  <c r="K9" i="7"/>
  <c r="J9" i="7"/>
  <c r="I9" i="7"/>
  <c r="H9" i="7"/>
  <c r="G9" i="7"/>
  <c r="F9" i="7"/>
  <c r="E9" i="7"/>
  <c r="D9" i="7"/>
  <c r="M8" i="7"/>
  <c r="L8" i="7"/>
  <c r="K8" i="7"/>
  <c r="J8" i="7"/>
  <c r="I8" i="7"/>
  <c r="H8" i="7"/>
  <c r="G8" i="7"/>
  <c r="F8" i="7"/>
  <c r="E8" i="7"/>
  <c r="D8" i="7"/>
  <c r="M7" i="7"/>
  <c r="L7" i="7"/>
  <c r="K7" i="7"/>
  <c r="J7" i="7"/>
  <c r="I7" i="7"/>
  <c r="H7" i="7"/>
  <c r="G7" i="7"/>
  <c r="F7" i="7"/>
  <c r="E7" i="7"/>
  <c r="D7" i="7"/>
  <c r="M6" i="7"/>
  <c r="L6" i="7"/>
  <c r="K6" i="7"/>
  <c r="J6" i="7"/>
  <c r="I6" i="7"/>
  <c r="H6" i="7"/>
  <c r="G6" i="7"/>
  <c r="F6" i="7"/>
  <c r="E6" i="7"/>
  <c r="D6" i="7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7" i="2" l="1"/>
  <c r="C8" i="2" l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U6" i="2" l="1"/>
  <c r="U12" i="2" s="1"/>
  <c r="U10" i="2" s="1"/>
  <c r="C7" i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U6" i="1"/>
  <c r="U10" i="1" s="1"/>
  <c r="M9" i="10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 s="1"/>
  <c r="M47" i="10" s="1"/>
  <c r="M48" i="10" s="1"/>
  <c r="M49" i="10" s="1"/>
  <c r="M50" i="10" s="1"/>
  <c r="M51" i="10" s="1"/>
  <c r="M52" i="10" s="1"/>
  <c r="M53" i="10" s="1"/>
  <c r="M54" i="10" s="1"/>
  <c r="M55" i="10" s="1"/>
  <c r="M56" i="10" s="1"/>
  <c r="M57" i="10" s="1"/>
  <c r="M58" i="10" s="1"/>
  <c r="M59" i="10" s="1"/>
  <c r="M60" i="10" s="1"/>
  <c r="M61" i="10" s="1"/>
  <c r="M62" i="10" s="1"/>
  <c r="M63" i="10" s="1"/>
  <c r="M64" i="10" s="1"/>
  <c r="M65" i="10" s="1"/>
  <c r="M66" i="10" s="1"/>
  <c r="M67" i="10" s="1"/>
  <c r="M68" i="10" s="1"/>
  <c r="M69" i="10" s="1"/>
  <c r="M70" i="10" s="1"/>
  <c r="M71" i="10" s="1"/>
  <c r="M72" i="10" s="1"/>
  <c r="M73" i="10" s="1"/>
  <c r="M74" i="10" s="1"/>
  <c r="M75" i="10" s="1"/>
  <c r="M76" i="10" s="1"/>
  <c r="M77" i="10" s="1"/>
  <c r="M78" i="10" s="1"/>
  <c r="M79" i="10" s="1"/>
  <c r="M80" i="10" s="1"/>
  <c r="M81" i="10" s="1"/>
  <c r="M82" i="10" s="1"/>
  <c r="M83" i="10" s="1"/>
  <c r="M84" i="10" s="1"/>
  <c r="M85" i="10" s="1"/>
  <c r="M86" i="10" s="1"/>
  <c r="M87" i="10" s="1"/>
  <c r="M88" i="10" s="1"/>
  <c r="M89" i="10" s="1"/>
  <c r="M90" i="10" s="1"/>
  <c r="M91" i="10" s="1"/>
  <c r="M92" i="10" s="1"/>
  <c r="M93" i="10" s="1"/>
  <c r="M94" i="10" s="1"/>
  <c r="M95" i="10" s="1"/>
  <c r="M96" i="10" s="1"/>
  <c r="M97" i="10" s="1"/>
  <c r="M98" i="10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l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7" i="8"/>
  <c r="C8" i="8" s="1"/>
  <c r="C9" i="8" s="1"/>
  <c r="C10" i="8" s="1"/>
  <c r="C11" i="8" s="1"/>
  <c r="C12" i="8" s="1"/>
  <c r="C13" i="8" s="1"/>
  <c r="C14" i="8" s="1"/>
  <c r="C15" i="8" s="1"/>
  <c r="U6" i="8" s="1"/>
  <c r="C16" i="8" l="1"/>
  <c r="C17" i="8" s="1"/>
  <c r="C18" i="8" s="1"/>
  <c r="C19" i="8" s="1"/>
  <c r="C20" i="8" s="1"/>
  <c r="C21" i="8" s="1"/>
  <c r="C22" i="8" s="1"/>
  <c r="C23" i="8" s="1"/>
  <c r="C24" i="8" s="1"/>
  <c r="C25" i="8" s="1"/>
  <c r="U12" i="8"/>
  <c r="U10" i="8" s="1"/>
  <c r="U12" i="7"/>
  <c r="C25" i="1" l="1"/>
  <c r="C26" i="1" l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U12" i="1"/>
  <c r="D14" i="11" l="1"/>
</calcChain>
</file>

<file path=xl/sharedStrings.xml><?xml version="1.0" encoding="utf-8"?>
<sst xmlns="http://schemas.openxmlformats.org/spreadsheetml/2006/main" count="95" uniqueCount="29">
  <si>
    <t>Issue Age</t>
  </si>
  <si>
    <t>Policy Fee</t>
  </si>
  <si>
    <t>Rate / $1,000</t>
  </si>
  <si>
    <t>Enter Age</t>
  </si>
  <si>
    <t>Enter Coverage</t>
  </si>
  <si>
    <t>Annual Premium</t>
  </si>
  <si>
    <t>Lookup (Do not Change)</t>
  </si>
  <si>
    <t xml:space="preserve">Calculator </t>
  </si>
  <si>
    <t>Total Annual Cost</t>
  </si>
  <si>
    <t>Monthly Premium</t>
  </si>
  <si>
    <t>Total Monthly Cost</t>
  </si>
  <si>
    <t>Modal Factor</t>
  </si>
  <si>
    <t xml:space="preserve">A unit = $ 1,000, therefore, $100,000 = 100 units </t>
  </si>
  <si>
    <t xml:space="preserve">A unit = $ 1,000, therefore, $10,000 = 10 units </t>
  </si>
  <si>
    <t xml:space="preserve">ANNUAL CONTRIBUTIONS </t>
  </si>
  <si>
    <t xml:space="preserve">MONTHLY CONTRIBUTIONS </t>
  </si>
  <si>
    <t xml:space="preserve">Annual and Monthly Unisex Contributions. </t>
  </si>
  <si>
    <t>Not included in rate calculation. Needs to be added separately.</t>
  </si>
  <si>
    <t>SSLI Individual Conversion Whole Life 2020</t>
  </si>
  <si>
    <t>First Responder Association Individual Conversion Whole Life 2020</t>
  </si>
  <si>
    <t>Annual Policy Fee</t>
  </si>
  <si>
    <t>Monthly Policy Fee</t>
  </si>
  <si>
    <t xml:space="preserve">Formula to calculate annual and monthly unisex rates </t>
  </si>
  <si>
    <r>
      <t xml:space="preserve">Annual Unisex Rates. </t>
    </r>
    <r>
      <rPr>
        <b/>
        <sz val="10"/>
        <color rgb="FFFF0000"/>
        <rFont val="Arial"/>
        <family val="2"/>
      </rPr>
      <t>To calculate total cost, add rate listed below PLUS the $48 Annual Policy Fee.</t>
    </r>
  </si>
  <si>
    <r>
      <t xml:space="preserve">Monthly Unisex Rates. </t>
    </r>
    <r>
      <rPr>
        <b/>
        <sz val="10"/>
        <color rgb="FFFF0000"/>
        <rFont val="Arial"/>
        <family val="2"/>
      </rPr>
      <t>To calculate total cost, add rate listed below PLUS the $4 Monthly Policy Fee.</t>
    </r>
  </si>
  <si>
    <t>Monthly cost = [(Rate per 1,000) x (# of units) + $48 policy fee] x .08333 modal factor</t>
  </si>
  <si>
    <t xml:space="preserve">Annual cost = [(Rate per 1,000) x (# of units)] + $48 policy fee </t>
  </si>
  <si>
    <t xml:space="preserve">To calculate total cost, add rate listed below PLUS the $48 Annual Policy Fee or $4 Monthly Policy Fee depending on mode selected. </t>
  </si>
  <si>
    <t>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</si>
</sst>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  <font>
      <b/>
      <sz val="11"/>
      <color theme="4"/>
      <name val="Arial"/>
      <family val="2"/>
    </font>
    <font>
      <b/>
      <sz val="10"/>
      <color rgb="FF0038A8"/>
      <name val="Arial"/>
      <family val="2"/>
    </font>
    <font>
      <b/>
      <sz val="9"/>
      <color rgb="FF0038A8"/>
      <name val="Arial"/>
      <family val="2"/>
    </font>
    <font>
      <b/>
      <sz val="12"/>
      <color rgb="FF0038A8"/>
      <name val="Arial"/>
      <family val="2"/>
    </font>
    <font>
      <b/>
      <sz val="11"/>
      <color rgb="FF0038A8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38A8"/>
      <name val="Calibri"/>
      <family val="2"/>
      <scheme val="minor"/>
    </font>
    <font>
      <b/>
      <sz val="14"/>
      <color rgb="FF0038A8"/>
      <name val="Calibri"/>
      <family val="2"/>
      <scheme val="minor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 vertical="center"/>
    </xf>
    <xf numFmtId="0" fontId="4" fillId="0" borderId="0" xfId="0" applyFont="1"/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/>
    <xf numFmtId="0" fontId="9" fillId="0" borderId="1" xfId="0" applyFont="1" applyBorder="1"/>
    <xf numFmtId="44" fontId="10" fillId="4" borderId="1" xfId="1" applyFont="1" applyFill="1" applyBorder="1" applyAlignment="1">
      <alignment horizontal="center"/>
    </xf>
    <xf numFmtId="44" fontId="10" fillId="4" borderId="1" xfId="1" applyFont="1" applyFill="1" applyBorder="1"/>
    <xf numFmtId="44" fontId="10" fillId="4" borderId="1" xfId="0" applyNumberFormat="1" applyFont="1" applyFill="1" applyBorder="1"/>
    <xf numFmtId="0" fontId="2" fillId="0" borderId="0" xfId="0" applyFont="1" applyProtection="1"/>
    <xf numFmtId="0" fontId="2" fillId="2" borderId="0" xfId="0" applyFont="1" applyFill="1" applyAlignment="1" applyProtection="1">
      <alignment horizontal="center"/>
    </xf>
    <xf numFmtId="164" fontId="2" fillId="2" borderId="0" xfId="1" applyNumberFormat="1" applyFont="1" applyFill="1" applyProtection="1"/>
    <xf numFmtId="0" fontId="3" fillId="0" borderId="0" xfId="0" applyFont="1" applyAlignment="1" applyProtection="1">
      <alignment horizontal="center"/>
    </xf>
    <xf numFmtId="44" fontId="3" fillId="0" borderId="0" xfId="0" applyNumberFormat="1" applyFont="1" applyProtection="1"/>
    <xf numFmtId="0" fontId="3" fillId="3" borderId="0" xfId="0" applyFont="1" applyFill="1" applyAlignment="1" applyProtection="1">
      <alignment horizontal="center"/>
    </xf>
    <xf numFmtId="44" fontId="3" fillId="3" borderId="0" xfId="0" applyNumberFormat="1" applyFont="1" applyFill="1" applyProtection="1"/>
    <xf numFmtId="0" fontId="10" fillId="5" borderId="1" xfId="0" applyFont="1" applyFill="1" applyBorder="1" applyAlignment="1" applyProtection="1">
      <alignment horizontal="center"/>
      <protection locked="0"/>
    </xf>
    <xf numFmtId="44" fontId="10" fillId="5" borderId="1" xfId="1" applyFont="1" applyFill="1" applyBorder="1" applyAlignment="1" applyProtection="1">
      <alignment horizontal="center"/>
      <protection locked="0"/>
    </xf>
    <xf numFmtId="44" fontId="10" fillId="4" borderId="1" xfId="1" applyFont="1" applyFill="1" applyBorder="1" applyAlignment="1" applyProtection="1">
      <alignment horizontal="center"/>
    </xf>
    <xf numFmtId="44" fontId="10" fillId="4" borderId="1" xfId="1" applyFont="1" applyFill="1" applyBorder="1" applyProtection="1"/>
    <xf numFmtId="44" fontId="10" fillId="4" borderId="1" xfId="0" applyNumberFormat="1" applyFont="1" applyFill="1" applyBorder="1" applyProtection="1"/>
    <xf numFmtId="0" fontId="5" fillId="6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/>
    <xf numFmtId="0" fontId="14" fillId="6" borderId="0" xfId="0" applyFont="1" applyFill="1" applyAlignment="1">
      <alignment horizontal="left"/>
    </xf>
    <xf numFmtId="0" fontId="0" fillId="6" borderId="0" xfId="0" applyFill="1"/>
    <xf numFmtId="0" fontId="13" fillId="6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/>
    <xf numFmtId="0" fontId="0" fillId="6" borderId="1" xfId="0" applyFill="1" applyBorder="1" applyAlignment="1">
      <alignment horizontal="center"/>
    </xf>
    <xf numFmtId="0" fontId="6" fillId="6" borderId="0" xfId="0" applyFont="1" applyFill="1" applyAlignment="1">
      <alignment horizontal="left"/>
    </xf>
    <xf numFmtId="44" fontId="3" fillId="6" borderId="0" xfId="0" applyNumberFormat="1" applyFont="1" applyFill="1" applyProtection="1"/>
    <xf numFmtId="165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44" fontId="3" fillId="0" borderId="0" xfId="1" applyFont="1"/>
    <xf numFmtId="44" fontId="3" fillId="3" borderId="0" xfId="1" applyFont="1" applyFill="1"/>
    <xf numFmtId="164" fontId="2" fillId="6" borderId="0" xfId="1" applyNumberFormat="1" applyFont="1" applyFill="1" applyProtection="1"/>
    <xf numFmtId="44" fontId="3" fillId="6" borderId="0" xfId="1" applyFont="1" applyFill="1"/>
    <xf numFmtId="44" fontId="4" fillId="6" borderId="0" xfId="1" applyFont="1" applyFill="1"/>
    <xf numFmtId="0" fontId="15" fillId="6" borderId="0" xfId="0" applyFont="1" applyFill="1" applyAlignment="1">
      <alignment horizontal="center"/>
    </xf>
    <xf numFmtId="44" fontId="3" fillId="0" borderId="0" xfId="0" applyNumberFormat="1" applyFont="1"/>
    <xf numFmtId="2" fontId="3" fillId="3" borderId="0" xfId="0" applyNumberFormat="1" applyFont="1" applyFill="1" applyProtection="1"/>
    <xf numFmtId="2" fontId="3" fillId="0" borderId="0" xfId="0" applyNumberFormat="1" applyFont="1" applyProtection="1"/>
    <xf numFmtId="2" fontId="0" fillId="6" borderId="1" xfId="0" applyNumberFormat="1" applyFill="1" applyBorder="1"/>
    <xf numFmtId="0" fontId="2" fillId="0" borderId="0" xfId="0" applyFont="1" applyAlignment="1" applyProtection="1">
      <alignment horizontal="right"/>
    </xf>
    <xf numFmtId="0" fontId="7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2" fontId="3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165" fontId="3" fillId="0" borderId="0" xfId="0" applyNumberFormat="1" applyFont="1" applyAlignment="1">
      <alignment horizontal="left" vertical="center" wrapText="1"/>
    </xf>
    <xf numFmtId="0" fontId="15" fillId="8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301455</xdr:colOff>
      <xdr:row>2</xdr:row>
      <xdr:rowOff>83738</xdr:rowOff>
    </xdr:from>
    <xdr:to>
      <xdr:col>4</xdr:col>
      <xdr:colOff>1323241</xdr:colOff>
      <xdr:row>5</xdr:row>
      <xdr:rowOff>101923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82B199-0B75-4C30-AA83-4812D91B4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4202" y="83738"/>
          <a:ext cx="2219215" cy="520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17</xdr:col>
      <xdr:colOff>644973</xdr:colOff>
      <xdr:row>2</xdr:row>
      <xdr:rowOff>152163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1A3E99-A26A-4B16-85EE-991E8BB91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9922" y="0"/>
          <a:ext cx="2162297" cy="50864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644973</xdr:colOff>
      <xdr:row>2</xdr:row>
      <xdr:rowOff>152163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11A48A-2972-48C4-8299-0E835F6A2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0"/>
          <a:ext cx="2158328" cy="51340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644973</xdr:colOff>
      <xdr:row>2</xdr:row>
      <xdr:rowOff>152163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32E663-D755-4312-81AC-B5CB3472A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0"/>
          <a:ext cx="2158328" cy="513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619125</xdr:colOff>
      <xdr:row>0</xdr:row>
      <xdr:rowOff>57151</xdr:rowOff>
    </xdr:from>
    <xdr:to>
      <xdr:col>12</xdr:col>
      <xdr:colOff>673548</xdr:colOff>
      <xdr:row>2</xdr:row>
      <xdr:rowOff>55472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A1925B-ACB2-4D5A-9844-73671C5FF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57151"/>
          <a:ext cx="1578423" cy="3602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17</xdr:col>
      <xdr:colOff>634328</xdr:colOff>
      <xdr:row>2</xdr:row>
      <xdr:rowOff>132403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227DFA-12FF-418F-AEC2-257F3E5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0"/>
          <a:ext cx="2158328" cy="51340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634328</xdr:colOff>
      <xdr:row>2</xdr:row>
      <xdr:rowOff>132403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782F19-16E6-4EBB-B969-FF73F04E3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0"/>
          <a:ext cx="2158328" cy="51340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634328</xdr:colOff>
      <xdr:row>2</xdr:row>
      <xdr:rowOff>132403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460ED9-E70C-4CCF-AA0C-A1601DEE8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0"/>
          <a:ext cx="2158328" cy="51340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634328</xdr:colOff>
      <xdr:row>2</xdr:row>
      <xdr:rowOff>151453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0E8660-D911-4CCD-AF78-6C2BC1FC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0"/>
          <a:ext cx="2158328" cy="51340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634328</xdr:colOff>
      <xdr:row>2</xdr:row>
      <xdr:rowOff>151453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B76407-E307-4A0C-8F2F-2B7FCF394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0"/>
          <a:ext cx="2158328" cy="51340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634328</xdr:colOff>
      <xdr:row>2</xdr:row>
      <xdr:rowOff>151453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B447ABB-0C3E-447C-8C59-C53C6473D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0"/>
          <a:ext cx="2158328" cy="5134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76201</xdr:rowOff>
    </xdr:from>
    <xdr:to>
      <xdr:col>12</xdr:col>
      <xdr:colOff>472403</xdr:colOff>
      <xdr:row>2</xdr:row>
      <xdr:rowOff>64615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30E60D9-24E8-4885-ABB0-BA29CB6D6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1025" y="76201"/>
          <a:ext cx="1529678" cy="3503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190500</xdr:colOff>
      <xdr:row>0</xdr:row>
      <xdr:rowOff>114300</xdr:rowOff>
    </xdr:from>
    <xdr:to>
      <xdr:col>20</xdr:col>
      <xdr:colOff>444948</xdr:colOff>
      <xdr:row>3</xdr:row>
      <xdr:rowOff>85488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4E65CF-FB0B-4831-B973-312EBC3BF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0" y="114300"/>
          <a:ext cx="2168973" cy="495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95FC-AB6A-4FCD-B5AD-19B9E7D3907C}">
  <dimension ref="A4:S98"/>
  <sheetViews>
    <sheetView topLeftCell="C1" zoomScale="91" zoomScaleNormal="91" workbookViewId="0">
      <pane ySplit="17" topLeftCell="A18" activePane="bottomLeft" state="frozen"/>
      <selection activeCell="C1" sqref="C1"/>
      <selection pane="bottomLeft" activeCell="D9" sqref="D9"/>
    </sheetView>
  </sheetViews>
  <sheetFormatPr defaultColWidth="9.140625" defaultRowHeight="12.75" x14ac:dyDescent="0.2"/>
  <cols>
    <col min="1" max="1" width="16.5703125" style="3" hidden="1" customWidth="1"/>
    <col min="2" max="2" width="13.28515625" style="2" hidden="1" customWidth="1"/>
    <col min="3" max="3" width="13.28515625" style="3" customWidth="1"/>
    <col min="4" max="4" width="17.42578125" style="3" customWidth="1"/>
    <col min="5" max="5" width="24.7109375" style="3" customWidth="1"/>
    <col min="6" max="16384" width="9.140625" style="3"/>
  </cols>
  <sheetData>
    <row r="4" spans="1:19" s="5" customFormat="1" x14ac:dyDescent="0.2">
      <c r="A4" s="63" t="s">
        <v>7</v>
      </c>
      <c r="B4" s="63"/>
    </row>
    <row r="5" spans="1:19" s="5" customFormat="1" x14ac:dyDescent="0.2">
      <c r="A5" s="10">
        <f>VLOOKUP($D$8,A8:B98:A98,2)</f>
        <v>25.49</v>
      </c>
      <c r="B5" s="57" t="s">
        <v>28</v>
      </c>
    </row>
    <row r="6" spans="1:19" s="5" customFormat="1" ht="13.15" customHeight="1" x14ac:dyDescent="0.2">
      <c r="B6" s="60"/>
    </row>
    <row r="7" spans="1:19" s="1" customFormat="1" x14ac:dyDescent="0.2">
      <c r="A7" s="58" t="s">
        <v>0</v>
      </c>
      <c r="B7" s="61" t="s">
        <v>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4.1" customHeight="1" x14ac:dyDescent="0.25">
      <c r="A8" s="59">
        <v>0</v>
      </c>
      <c r="B8" s="62">
        <v>3.73</v>
      </c>
      <c r="D8" s="22">
        <v>51</v>
      </c>
      <c r="E8" s="11" t="s">
        <v>3</v>
      </c>
    </row>
    <row r="9" spans="1:19" ht="14.1" customHeight="1" x14ac:dyDescent="0.25">
      <c r="A9" s="59">
        <v>1</v>
      </c>
      <c r="B9" s="62">
        <v>3.68</v>
      </c>
      <c r="D9" s="23">
        <v>17500</v>
      </c>
      <c r="E9" s="11" t="s">
        <v>4</v>
      </c>
    </row>
    <row r="10" spans="1:19" ht="14.1" customHeight="1" x14ac:dyDescent="0.25">
      <c r="A10" s="59">
        <v>2</v>
      </c>
      <c r="B10" s="62">
        <v>3.73</v>
      </c>
      <c r="D10" s="12">
        <f>ROUND(A5*(D9/1000),2)</f>
        <v>446.08</v>
      </c>
      <c r="E10" s="11" t="s">
        <v>5</v>
      </c>
    </row>
    <row r="11" spans="1:19" ht="14.1" customHeight="1" x14ac:dyDescent="0.25">
      <c r="A11" s="59">
        <v>3</v>
      </c>
      <c r="B11" s="62">
        <v>3.79</v>
      </c>
      <c r="D11" s="12">
        <v>48</v>
      </c>
      <c r="E11" s="11" t="s">
        <v>20</v>
      </c>
    </row>
    <row r="12" spans="1:19" ht="14.1" customHeight="1" x14ac:dyDescent="0.25">
      <c r="A12" s="59">
        <v>4</v>
      </c>
      <c r="B12" s="62">
        <v>3.85</v>
      </c>
      <c r="D12" s="12">
        <f>SUM(D10:D11)</f>
        <v>494.08</v>
      </c>
      <c r="E12" s="11" t="s">
        <v>8</v>
      </c>
    </row>
    <row r="13" spans="1:19" ht="14.1" customHeight="1" x14ac:dyDescent="0.2">
      <c r="A13" s="59">
        <v>5</v>
      </c>
      <c r="B13" s="62">
        <v>3.92</v>
      </c>
    </row>
    <row r="14" spans="1:19" ht="14.1" customHeight="1" x14ac:dyDescent="0.25">
      <c r="A14" s="59">
        <v>6</v>
      </c>
      <c r="B14" s="62">
        <v>4</v>
      </c>
      <c r="D14" s="12">
        <f>D16-D15</f>
        <v>37.17</v>
      </c>
      <c r="E14" s="11" t="s">
        <v>9</v>
      </c>
    </row>
    <row r="15" spans="1:19" ht="14.1" customHeight="1" x14ac:dyDescent="0.25">
      <c r="A15" s="59">
        <v>7</v>
      </c>
      <c r="B15" s="62">
        <v>4.08</v>
      </c>
      <c r="D15" s="12">
        <v>4</v>
      </c>
      <c r="E15" s="11" t="s">
        <v>21</v>
      </c>
    </row>
    <row r="16" spans="1:19" ht="14.1" customHeight="1" x14ac:dyDescent="0.25">
      <c r="A16" s="59">
        <v>8</v>
      </c>
      <c r="B16" s="62">
        <v>4.16</v>
      </c>
      <c r="D16" s="12">
        <f>ROUND((D9/1000*A5+D11)*0.08333,2)</f>
        <v>41.17</v>
      </c>
      <c r="E16" s="11" t="s">
        <v>10</v>
      </c>
    </row>
    <row r="17" spans="1:2" ht="14.1" customHeight="1" x14ac:dyDescent="0.2">
      <c r="A17" s="59">
        <v>9</v>
      </c>
      <c r="B17" s="62">
        <v>4.26</v>
      </c>
    </row>
    <row r="18" spans="1:2" ht="14.1" customHeight="1" x14ac:dyDescent="0.2">
      <c r="A18" s="59">
        <v>10</v>
      </c>
      <c r="B18" s="62">
        <v>4.3600000000000003</v>
      </c>
    </row>
    <row r="19" spans="1:2" ht="14.1" customHeight="1" x14ac:dyDescent="0.2">
      <c r="A19" s="59">
        <v>11</v>
      </c>
      <c r="B19" s="62">
        <v>4.47</v>
      </c>
    </row>
    <row r="20" spans="1:2" ht="14.1" customHeight="1" x14ac:dyDescent="0.2">
      <c r="A20" s="59">
        <v>12</v>
      </c>
      <c r="B20" s="62">
        <v>4.59</v>
      </c>
    </row>
    <row r="21" spans="1:2" ht="14.1" customHeight="1" x14ac:dyDescent="0.2">
      <c r="A21" s="59">
        <v>13</v>
      </c>
      <c r="B21" s="62">
        <v>4.71</v>
      </c>
    </row>
    <row r="22" spans="1:2" ht="14.1" customHeight="1" x14ac:dyDescent="0.2">
      <c r="A22" s="59">
        <v>14</v>
      </c>
      <c r="B22" s="62">
        <v>4.83</v>
      </c>
    </row>
    <row r="23" spans="1:2" ht="14.1" customHeight="1" x14ac:dyDescent="0.2">
      <c r="A23" s="59">
        <v>15</v>
      </c>
      <c r="B23" s="62">
        <v>4.96</v>
      </c>
    </row>
    <row r="24" spans="1:2" ht="14.1" customHeight="1" x14ac:dyDescent="0.2">
      <c r="A24" s="59">
        <v>16</v>
      </c>
      <c r="B24" s="62">
        <v>5.09</v>
      </c>
    </row>
    <row r="25" spans="1:2" ht="14.1" customHeight="1" x14ac:dyDescent="0.2">
      <c r="A25" s="59">
        <v>17</v>
      </c>
      <c r="B25" s="62">
        <v>5.21</v>
      </c>
    </row>
    <row r="26" spans="1:2" ht="14.1" customHeight="1" x14ac:dyDescent="0.2">
      <c r="A26" s="59">
        <v>18</v>
      </c>
      <c r="B26" s="62">
        <v>5.34</v>
      </c>
    </row>
    <row r="27" spans="1:2" ht="14.1" customHeight="1" x14ac:dyDescent="0.2">
      <c r="A27" s="59">
        <v>19</v>
      </c>
      <c r="B27" s="62">
        <v>5.48</v>
      </c>
    </row>
    <row r="28" spans="1:2" ht="14.1" customHeight="1" x14ac:dyDescent="0.2">
      <c r="A28" s="59">
        <v>20</v>
      </c>
      <c r="B28" s="62">
        <v>5.62</v>
      </c>
    </row>
    <row r="29" spans="1:2" ht="14.1" customHeight="1" x14ac:dyDescent="0.2">
      <c r="A29" s="59">
        <v>21</v>
      </c>
      <c r="B29" s="62">
        <v>5.83</v>
      </c>
    </row>
    <row r="30" spans="1:2" ht="14.1" customHeight="1" x14ac:dyDescent="0.2">
      <c r="A30" s="59">
        <v>22</v>
      </c>
      <c r="B30" s="62">
        <v>6.05</v>
      </c>
    </row>
    <row r="31" spans="1:2" ht="14.1" customHeight="1" x14ac:dyDescent="0.2">
      <c r="A31" s="59">
        <v>23</v>
      </c>
      <c r="B31" s="62">
        <v>6.29</v>
      </c>
    </row>
    <row r="32" spans="1:2" ht="14.1" customHeight="1" x14ac:dyDescent="0.2">
      <c r="A32" s="59">
        <v>24</v>
      </c>
      <c r="B32" s="62">
        <v>6.54</v>
      </c>
    </row>
    <row r="33" spans="1:2" ht="14.1" customHeight="1" x14ac:dyDescent="0.2">
      <c r="A33" s="59">
        <v>25</v>
      </c>
      <c r="B33" s="62">
        <v>6.82</v>
      </c>
    </row>
    <row r="34" spans="1:2" ht="14.1" customHeight="1" x14ac:dyDescent="0.2">
      <c r="A34" s="59">
        <v>26</v>
      </c>
      <c r="B34" s="62">
        <v>7.09</v>
      </c>
    </row>
    <row r="35" spans="1:2" ht="14.1" customHeight="1" x14ac:dyDescent="0.2">
      <c r="A35" s="59">
        <v>27</v>
      </c>
      <c r="B35" s="62">
        <v>7.37</v>
      </c>
    </row>
    <row r="36" spans="1:2" ht="14.1" customHeight="1" x14ac:dyDescent="0.2">
      <c r="A36" s="59">
        <v>28</v>
      </c>
      <c r="B36" s="62">
        <v>7.67</v>
      </c>
    </row>
    <row r="37" spans="1:2" ht="14.1" customHeight="1" x14ac:dyDescent="0.2">
      <c r="A37" s="59">
        <v>29</v>
      </c>
      <c r="B37" s="62">
        <v>8</v>
      </c>
    </row>
    <row r="38" spans="1:2" ht="14.1" customHeight="1" x14ac:dyDescent="0.2">
      <c r="A38" s="59">
        <v>30</v>
      </c>
      <c r="B38" s="62">
        <v>8.35</v>
      </c>
    </row>
    <row r="39" spans="1:2" ht="14.1" customHeight="1" x14ac:dyDescent="0.2">
      <c r="A39" s="59">
        <v>31</v>
      </c>
      <c r="B39" s="62">
        <v>8.68</v>
      </c>
    </row>
    <row r="40" spans="1:2" ht="14.1" customHeight="1" x14ac:dyDescent="0.2">
      <c r="A40" s="59">
        <v>32</v>
      </c>
      <c r="B40" s="62">
        <v>9.0500000000000007</v>
      </c>
    </row>
    <row r="41" spans="1:2" ht="14.1" customHeight="1" x14ac:dyDescent="0.2">
      <c r="A41" s="59">
        <v>33</v>
      </c>
      <c r="B41" s="62">
        <v>9.43</v>
      </c>
    </row>
    <row r="42" spans="1:2" ht="14.1" customHeight="1" x14ac:dyDescent="0.2">
      <c r="A42" s="59">
        <v>34</v>
      </c>
      <c r="B42" s="62">
        <v>9.83</v>
      </c>
    </row>
    <row r="43" spans="1:2" ht="14.1" customHeight="1" x14ac:dyDescent="0.2">
      <c r="A43" s="59">
        <v>35</v>
      </c>
      <c r="B43" s="62">
        <v>10.26</v>
      </c>
    </row>
    <row r="44" spans="1:2" ht="14.1" customHeight="1" x14ac:dyDescent="0.2">
      <c r="A44" s="59">
        <v>36</v>
      </c>
      <c r="B44" s="62">
        <v>10.73</v>
      </c>
    </row>
    <row r="45" spans="1:2" ht="14.1" customHeight="1" x14ac:dyDescent="0.2">
      <c r="A45" s="59">
        <v>37</v>
      </c>
      <c r="B45" s="62">
        <v>11.22</v>
      </c>
    </row>
    <row r="46" spans="1:2" ht="14.1" customHeight="1" x14ac:dyDescent="0.2">
      <c r="A46" s="59">
        <v>38</v>
      </c>
      <c r="B46" s="62">
        <v>11.75</v>
      </c>
    </row>
    <row r="47" spans="1:2" ht="14.1" customHeight="1" x14ac:dyDescent="0.2">
      <c r="A47" s="59">
        <v>39</v>
      </c>
      <c r="B47" s="62">
        <v>12.31</v>
      </c>
    </row>
    <row r="48" spans="1:2" ht="14.1" customHeight="1" x14ac:dyDescent="0.2">
      <c r="A48" s="59">
        <v>40</v>
      </c>
      <c r="B48" s="62">
        <v>12.89</v>
      </c>
    </row>
    <row r="49" spans="1:2" ht="14.1" customHeight="1" x14ac:dyDescent="0.2">
      <c r="A49" s="59">
        <v>41</v>
      </c>
      <c r="B49" s="62">
        <v>13.71</v>
      </c>
    </row>
    <row r="50" spans="1:2" ht="14.1" customHeight="1" x14ac:dyDescent="0.2">
      <c r="A50" s="59">
        <v>42</v>
      </c>
      <c r="B50" s="62">
        <v>14.59</v>
      </c>
    </row>
    <row r="51" spans="1:2" ht="14.1" customHeight="1" x14ac:dyDescent="0.2">
      <c r="A51" s="59">
        <v>43</v>
      </c>
      <c r="B51" s="62">
        <v>15.53</v>
      </c>
    </row>
    <row r="52" spans="1:2" ht="14.1" customHeight="1" x14ac:dyDescent="0.2">
      <c r="A52" s="59">
        <v>44</v>
      </c>
      <c r="B52" s="62">
        <v>16.54</v>
      </c>
    </row>
    <row r="53" spans="1:2" ht="14.1" customHeight="1" x14ac:dyDescent="0.2">
      <c r="A53" s="59">
        <v>45</v>
      </c>
      <c r="B53" s="62">
        <v>17.62</v>
      </c>
    </row>
    <row r="54" spans="1:2" ht="14.1" customHeight="1" x14ac:dyDescent="0.2">
      <c r="A54" s="59">
        <v>46</v>
      </c>
      <c r="B54" s="62">
        <v>18.71</v>
      </c>
    </row>
    <row r="55" spans="1:2" ht="14.1" customHeight="1" x14ac:dyDescent="0.2">
      <c r="A55" s="59">
        <v>47</v>
      </c>
      <c r="B55" s="62">
        <v>19.87</v>
      </c>
    </row>
    <row r="56" spans="1:2" ht="14.1" customHeight="1" x14ac:dyDescent="0.2">
      <c r="A56" s="59">
        <v>48</v>
      </c>
      <c r="B56" s="62">
        <v>21.12</v>
      </c>
    </row>
    <row r="57" spans="1:2" ht="14.1" customHeight="1" x14ac:dyDescent="0.2">
      <c r="A57" s="59">
        <v>49</v>
      </c>
      <c r="B57" s="62">
        <v>22.46</v>
      </c>
    </row>
    <row r="58" spans="1:2" ht="14.1" customHeight="1" x14ac:dyDescent="0.2">
      <c r="A58" s="59">
        <v>50</v>
      </c>
      <c r="B58" s="62">
        <v>23.9</v>
      </c>
    </row>
    <row r="59" spans="1:2" ht="14.1" customHeight="1" x14ac:dyDescent="0.2">
      <c r="A59" s="59">
        <v>51</v>
      </c>
      <c r="B59" s="62">
        <v>25.49</v>
      </c>
    </row>
    <row r="60" spans="1:2" ht="14.1" customHeight="1" x14ac:dyDescent="0.2">
      <c r="A60" s="59">
        <v>52</v>
      </c>
      <c r="B60" s="62">
        <v>27.22</v>
      </c>
    </row>
    <row r="61" spans="1:2" ht="14.1" customHeight="1" x14ac:dyDescent="0.2">
      <c r="A61" s="59">
        <v>53</v>
      </c>
      <c r="B61" s="62">
        <v>29.07</v>
      </c>
    </row>
    <row r="62" spans="1:2" ht="14.1" customHeight="1" x14ac:dyDescent="0.2">
      <c r="A62" s="59">
        <v>54</v>
      </c>
      <c r="B62" s="62">
        <v>31.07</v>
      </c>
    </row>
    <row r="63" spans="1:2" ht="14.1" customHeight="1" x14ac:dyDescent="0.2">
      <c r="A63" s="59">
        <v>55</v>
      </c>
      <c r="B63" s="62">
        <v>33.22</v>
      </c>
    </row>
    <row r="64" spans="1:2" ht="14.1" customHeight="1" x14ac:dyDescent="0.2">
      <c r="A64" s="59">
        <v>56</v>
      </c>
      <c r="B64" s="62">
        <v>35.43</v>
      </c>
    </row>
    <row r="65" spans="1:2" ht="14.1" customHeight="1" x14ac:dyDescent="0.2">
      <c r="A65" s="59">
        <v>57</v>
      </c>
      <c r="B65" s="62">
        <v>37.869999999999997</v>
      </c>
    </row>
    <row r="66" spans="1:2" ht="14.1" customHeight="1" x14ac:dyDescent="0.2">
      <c r="A66" s="59">
        <v>58</v>
      </c>
      <c r="B66" s="62">
        <v>40.39</v>
      </c>
    </row>
    <row r="67" spans="1:2" ht="14.1" customHeight="1" x14ac:dyDescent="0.2">
      <c r="A67" s="59">
        <v>59</v>
      </c>
      <c r="B67" s="62">
        <v>43.14</v>
      </c>
    </row>
    <row r="68" spans="1:2" ht="14.1" customHeight="1" x14ac:dyDescent="0.2">
      <c r="A68" s="59">
        <v>60</v>
      </c>
      <c r="B68" s="62">
        <v>46.15</v>
      </c>
    </row>
    <row r="69" spans="1:2" ht="14.1" customHeight="1" x14ac:dyDescent="0.2">
      <c r="A69" s="59">
        <v>61</v>
      </c>
      <c r="B69" s="62">
        <v>49.27</v>
      </c>
    </row>
    <row r="70" spans="1:2" ht="14.1" customHeight="1" x14ac:dyDescent="0.2">
      <c r="A70" s="59">
        <v>62</v>
      </c>
      <c r="B70" s="62">
        <v>52.68</v>
      </c>
    </row>
    <row r="71" spans="1:2" ht="14.1" customHeight="1" x14ac:dyDescent="0.2">
      <c r="A71" s="59">
        <v>63</v>
      </c>
      <c r="B71" s="62">
        <v>56.39</v>
      </c>
    </row>
    <row r="72" spans="1:2" ht="14.1" customHeight="1" x14ac:dyDescent="0.2">
      <c r="A72" s="59">
        <v>64</v>
      </c>
      <c r="B72" s="62">
        <v>60.43</v>
      </c>
    </row>
    <row r="73" spans="1:2" ht="14.1" customHeight="1" x14ac:dyDescent="0.2">
      <c r="A73" s="59">
        <v>65</v>
      </c>
      <c r="B73" s="62">
        <v>64.84</v>
      </c>
    </row>
    <row r="74" spans="1:2" ht="14.1" customHeight="1" x14ac:dyDescent="0.2">
      <c r="A74" s="59">
        <v>66</v>
      </c>
      <c r="B74" s="62">
        <v>69.400000000000006</v>
      </c>
    </row>
    <row r="75" spans="1:2" ht="14.1" customHeight="1" x14ac:dyDescent="0.2">
      <c r="A75" s="59">
        <v>67</v>
      </c>
      <c r="B75" s="62">
        <v>74.38</v>
      </c>
    </row>
    <row r="76" spans="1:2" ht="14.1" customHeight="1" x14ac:dyDescent="0.2">
      <c r="A76" s="59">
        <v>68</v>
      </c>
      <c r="B76" s="62">
        <v>79.849999999999994</v>
      </c>
    </row>
    <row r="77" spans="1:2" ht="14.1" customHeight="1" x14ac:dyDescent="0.2">
      <c r="A77" s="59">
        <v>69</v>
      </c>
      <c r="B77" s="62">
        <v>85.89</v>
      </c>
    </row>
    <row r="78" spans="1:2" x14ac:dyDescent="0.2">
      <c r="A78" s="59">
        <v>70</v>
      </c>
      <c r="B78" s="62">
        <v>92.91</v>
      </c>
    </row>
    <row r="79" spans="1:2" x14ac:dyDescent="0.2">
      <c r="A79" s="59">
        <v>71</v>
      </c>
      <c r="B79" s="62">
        <v>100.3</v>
      </c>
    </row>
    <row r="80" spans="1:2" x14ac:dyDescent="0.2">
      <c r="A80" s="59">
        <v>72</v>
      </c>
      <c r="B80" s="62">
        <v>108.49</v>
      </c>
    </row>
    <row r="81" spans="1:2" x14ac:dyDescent="0.2">
      <c r="A81" s="59">
        <v>73</v>
      </c>
      <c r="B81" s="62">
        <v>117.6</v>
      </c>
    </row>
    <row r="82" spans="1:2" x14ac:dyDescent="0.2">
      <c r="A82" s="59">
        <v>74</v>
      </c>
      <c r="B82" s="62">
        <v>127.78</v>
      </c>
    </row>
    <row r="83" spans="1:2" x14ac:dyDescent="0.2">
      <c r="A83" s="59">
        <v>75</v>
      </c>
      <c r="B83" s="62">
        <v>139.29</v>
      </c>
    </row>
    <row r="84" spans="1:2" x14ac:dyDescent="0.2">
      <c r="A84" s="59">
        <v>76</v>
      </c>
      <c r="B84" s="62">
        <v>146.68</v>
      </c>
    </row>
    <row r="85" spans="1:2" x14ac:dyDescent="0.2">
      <c r="A85" s="59">
        <v>77</v>
      </c>
      <c r="B85" s="62">
        <v>154.52000000000001</v>
      </c>
    </row>
    <row r="86" spans="1:2" x14ac:dyDescent="0.2">
      <c r="A86" s="59">
        <v>78</v>
      </c>
      <c r="B86" s="62">
        <v>162.91</v>
      </c>
    </row>
    <row r="87" spans="1:2" x14ac:dyDescent="0.2">
      <c r="A87" s="59">
        <v>79</v>
      </c>
      <c r="B87" s="62">
        <v>171.97</v>
      </c>
    </row>
    <row r="88" spans="1:2" x14ac:dyDescent="0.2">
      <c r="A88" s="59">
        <v>80</v>
      </c>
      <c r="B88" s="62">
        <v>181.85</v>
      </c>
    </row>
    <row r="89" spans="1:2" x14ac:dyDescent="0.2">
      <c r="A89" s="59">
        <v>81</v>
      </c>
      <c r="B89" s="62">
        <v>192.65</v>
      </c>
    </row>
    <row r="90" spans="1:2" x14ac:dyDescent="0.2">
      <c r="A90" s="59">
        <v>82</v>
      </c>
      <c r="B90" s="62">
        <v>204.42</v>
      </c>
    </row>
    <row r="91" spans="1:2" x14ac:dyDescent="0.2">
      <c r="A91" s="59">
        <v>83</v>
      </c>
      <c r="B91" s="62">
        <v>217.13</v>
      </c>
    </row>
    <row r="92" spans="1:2" x14ac:dyDescent="0.2">
      <c r="A92" s="59">
        <v>84</v>
      </c>
      <c r="B92" s="62">
        <v>230.73</v>
      </c>
    </row>
    <row r="93" spans="1:2" x14ac:dyDescent="0.2">
      <c r="A93" s="59">
        <v>85</v>
      </c>
      <c r="B93" s="62">
        <v>245.17</v>
      </c>
    </row>
    <row r="94" spans="1:2" x14ac:dyDescent="0.2">
      <c r="A94" s="59">
        <v>86</v>
      </c>
      <c r="B94" s="62">
        <v>260.45999999999998</v>
      </c>
    </row>
    <row r="95" spans="1:2" x14ac:dyDescent="0.2">
      <c r="A95" s="59">
        <v>87</v>
      </c>
      <c r="B95" s="62">
        <v>276.79000000000002</v>
      </c>
    </row>
    <row r="96" spans="1:2" x14ac:dyDescent="0.2">
      <c r="A96" s="59">
        <v>88</v>
      </c>
      <c r="B96" s="62">
        <v>294.54000000000002</v>
      </c>
    </row>
    <row r="97" spans="1:2" x14ac:dyDescent="0.2">
      <c r="A97" s="59">
        <v>89</v>
      </c>
      <c r="B97" s="62">
        <v>314.36</v>
      </c>
    </row>
    <row r="98" spans="1:2" x14ac:dyDescent="0.2">
      <c r="A98" s="59">
        <v>90</v>
      </c>
      <c r="B98" s="62">
        <v>337.13</v>
      </c>
    </row>
  </sheetData>
  <sheetProtection algorithmName="SHA-512" hashValue="MZxhHixEIZBudXZ0RXurFYaCr4kz47uDmaaPI4oRB9uGF8PxOfuj20+FvOg/96iBQO+aTQkf42jK8m3fM2PB1A==" saltValue="juRQJbbNp/EMXTClXMPuew==" spinCount="100000" sheet="1" objects="1" scenarios="1" selectLockedCells="1"/>
  <mergeCells count="1">
    <mergeCell ref="A4:B4"/>
  </mergeCells>
  <pageMargins left="0" right="0" top="0" bottom="0" header="0" footer="0"/>
  <pageSetup scale="70" fitToHeight="0" orientation="portrait" r:id="rId1"/>
  <headerFooter>
    <oddFooter>&amp;LLife insurance underwritten by 5Star Life Insurance Company (a Lincoln, Nebraska company).
ICWLConvRatesR0120&amp;C
&amp;R
1/20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7"/>
  <sheetViews>
    <sheetView zoomScale="91" zoomScaleNormal="91" workbookViewId="0">
      <pane ySplit="14" topLeftCell="A15" activePane="bottomLeft" state="frozen"/>
      <selection pane="bottomLeft" activeCell="U9" sqref="U9"/>
    </sheetView>
  </sheetViews>
  <sheetFormatPr defaultColWidth="9.140625" defaultRowHeight="12.75" x14ac:dyDescent="0.2"/>
  <cols>
    <col min="1" max="1" width="16.5703125" style="3" bestFit="1" customWidth="1"/>
    <col min="2" max="2" width="13" style="3" bestFit="1" customWidth="1"/>
    <col min="3" max="3" width="10.140625" style="2" bestFit="1" customWidth="1"/>
    <col min="4" max="18" width="11.42578125" style="3" customWidth="1"/>
    <col min="19" max="19" width="13.28515625" style="3" customWidth="1"/>
    <col min="20" max="20" width="3.7109375" style="3" customWidth="1"/>
    <col min="21" max="21" width="16.140625" style="3" customWidth="1"/>
    <col min="22" max="22" width="24.7109375" style="3" customWidth="1"/>
    <col min="23" max="16384" width="9.140625" style="3"/>
  </cols>
  <sheetData>
    <row r="1" spans="1:36" ht="15.75" x14ac:dyDescent="0.25">
      <c r="C1" s="66" t="s">
        <v>18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36" s="5" customFormat="1" x14ac:dyDescent="0.2">
      <c r="C2" s="65" t="s">
        <v>23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36" s="5" customFormat="1" x14ac:dyDescent="0.2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36" s="5" customFormat="1" ht="7.5" customHeight="1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36" s="1" customFormat="1" x14ac:dyDescent="0.2">
      <c r="A5" s="1" t="s">
        <v>20</v>
      </c>
      <c r="B5" s="52" t="s">
        <v>2</v>
      </c>
      <c r="C5" s="16" t="s">
        <v>0</v>
      </c>
      <c r="D5" s="17">
        <v>2500</v>
      </c>
      <c r="E5" s="17">
        <v>5000</v>
      </c>
      <c r="F5" s="17">
        <v>7500</v>
      </c>
      <c r="G5" s="17">
        <v>10000</v>
      </c>
      <c r="H5" s="17">
        <v>12500</v>
      </c>
      <c r="I5" s="17">
        <v>15000</v>
      </c>
      <c r="J5" s="17">
        <v>17500</v>
      </c>
      <c r="K5" s="17">
        <v>20000</v>
      </c>
      <c r="L5" s="17">
        <v>22500</v>
      </c>
      <c r="M5" s="17">
        <v>25000</v>
      </c>
      <c r="N5" s="17">
        <v>30000</v>
      </c>
      <c r="O5" s="17">
        <v>35000</v>
      </c>
      <c r="P5" s="17">
        <v>40000</v>
      </c>
      <c r="Q5" s="17">
        <v>45000</v>
      </c>
      <c r="R5" s="17">
        <v>50000</v>
      </c>
      <c r="S5" s="52" t="s">
        <v>2</v>
      </c>
      <c r="U5" s="63" t="s">
        <v>7</v>
      </c>
      <c r="V5" s="63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14.1" customHeight="1" x14ac:dyDescent="0.2">
      <c r="A6" s="4">
        <v>48</v>
      </c>
      <c r="B6" s="50">
        <v>3.73</v>
      </c>
      <c r="C6" s="18">
        <v>0</v>
      </c>
      <c r="D6" s="19">
        <f>ROUND(D$5/1000*$B6,2)</f>
        <v>9.33</v>
      </c>
      <c r="E6" s="19">
        <f t="shared" ref="E6:R21" si="0">ROUND(E$5/1000*$B6,2)</f>
        <v>18.649999999999999</v>
      </c>
      <c r="F6" s="19">
        <f t="shared" si="0"/>
        <v>27.98</v>
      </c>
      <c r="G6" s="19">
        <f t="shared" si="0"/>
        <v>37.299999999999997</v>
      </c>
      <c r="H6" s="19">
        <f t="shared" si="0"/>
        <v>46.63</v>
      </c>
      <c r="I6" s="19">
        <f t="shared" si="0"/>
        <v>55.95</v>
      </c>
      <c r="J6" s="19">
        <f t="shared" si="0"/>
        <v>65.28</v>
      </c>
      <c r="K6" s="19">
        <f t="shared" si="0"/>
        <v>74.599999999999994</v>
      </c>
      <c r="L6" s="19">
        <f t="shared" si="0"/>
        <v>83.93</v>
      </c>
      <c r="M6" s="19">
        <f t="shared" si="0"/>
        <v>93.25</v>
      </c>
      <c r="N6" s="19">
        <f t="shared" si="0"/>
        <v>111.9</v>
      </c>
      <c r="O6" s="19">
        <f t="shared" si="0"/>
        <v>130.55000000000001</v>
      </c>
      <c r="P6" s="19">
        <f t="shared" si="0"/>
        <v>149.19999999999999</v>
      </c>
      <c r="Q6" s="19">
        <f t="shared" si="0"/>
        <v>167.85</v>
      </c>
      <c r="R6" s="19">
        <f t="shared" si="0"/>
        <v>186.5</v>
      </c>
      <c r="S6" s="50">
        <v>3.73</v>
      </c>
      <c r="U6" s="10">
        <f>VLOOKUP($U$8,C6:S76:C76,17,C6:C76)</f>
        <v>35.43</v>
      </c>
      <c r="V6" s="10" t="s">
        <v>6</v>
      </c>
    </row>
    <row r="7" spans="1:36" ht="14.1" customHeight="1" x14ac:dyDescent="0.2">
      <c r="A7" s="67" t="s">
        <v>17</v>
      </c>
      <c r="B7" s="49">
        <v>3.68</v>
      </c>
      <c r="C7" s="20">
        <f>C6+1</f>
        <v>1</v>
      </c>
      <c r="D7" s="21">
        <f t="shared" ref="D7:R22" si="1">ROUND(D$5/1000*$B7,2)</f>
        <v>9.1999999999999993</v>
      </c>
      <c r="E7" s="21">
        <f t="shared" si="0"/>
        <v>18.399999999999999</v>
      </c>
      <c r="F7" s="21">
        <f t="shared" si="0"/>
        <v>27.6</v>
      </c>
      <c r="G7" s="21">
        <f t="shared" si="0"/>
        <v>36.799999999999997</v>
      </c>
      <c r="H7" s="21">
        <f t="shared" si="0"/>
        <v>46</v>
      </c>
      <c r="I7" s="21">
        <f t="shared" si="0"/>
        <v>55.2</v>
      </c>
      <c r="J7" s="21">
        <f t="shared" si="0"/>
        <v>64.400000000000006</v>
      </c>
      <c r="K7" s="21">
        <f t="shared" si="0"/>
        <v>73.599999999999994</v>
      </c>
      <c r="L7" s="21">
        <f t="shared" si="0"/>
        <v>82.8</v>
      </c>
      <c r="M7" s="21">
        <f t="shared" si="0"/>
        <v>92</v>
      </c>
      <c r="N7" s="21">
        <f t="shared" si="0"/>
        <v>110.4</v>
      </c>
      <c r="O7" s="21">
        <f t="shared" si="0"/>
        <v>128.80000000000001</v>
      </c>
      <c r="P7" s="21">
        <f t="shared" si="0"/>
        <v>147.19999999999999</v>
      </c>
      <c r="Q7" s="21">
        <f t="shared" si="0"/>
        <v>165.6</v>
      </c>
      <c r="R7" s="21">
        <f t="shared" si="0"/>
        <v>184</v>
      </c>
      <c r="S7" s="49">
        <v>3.68</v>
      </c>
      <c r="U7" s="10"/>
      <c r="V7" s="10"/>
    </row>
    <row r="8" spans="1:36" ht="14.1" customHeight="1" x14ac:dyDescent="0.25">
      <c r="A8" s="67"/>
      <c r="B8" s="50">
        <v>3.73</v>
      </c>
      <c r="C8" s="18">
        <f t="shared" ref="C8:C24" si="2">C7+1</f>
        <v>2</v>
      </c>
      <c r="D8" s="19">
        <f t="shared" si="1"/>
        <v>9.33</v>
      </c>
      <c r="E8" s="19">
        <f t="shared" si="0"/>
        <v>18.649999999999999</v>
      </c>
      <c r="F8" s="19">
        <f t="shared" si="0"/>
        <v>27.98</v>
      </c>
      <c r="G8" s="19">
        <f t="shared" si="0"/>
        <v>37.299999999999997</v>
      </c>
      <c r="H8" s="19">
        <f t="shared" si="0"/>
        <v>46.63</v>
      </c>
      <c r="I8" s="19">
        <f t="shared" si="0"/>
        <v>55.95</v>
      </c>
      <c r="J8" s="19">
        <f t="shared" si="0"/>
        <v>65.28</v>
      </c>
      <c r="K8" s="19">
        <f t="shared" si="0"/>
        <v>74.599999999999994</v>
      </c>
      <c r="L8" s="19">
        <f t="shared" si="0"/>
        <v>83.93</v>
      </c>
      <c r="M8" s="19">
        <f t="shared" si="0"/>
        <v>93.25</v>
      </c>
      <c r="N8" s="19">
        <f t="shared" si="0"/>
        <v>111.9</v>
      </c>
      <c r="O8" s="19">
        <f t="shared" si="0"/>
        <v>130.55000000000001</v>
      </c>
      <c r="P8" s="19">
        <f t="shared" si="0"/>
        <v>149.19999999999999</v>
      </c>
      <c r="Q8" s="19">
        <f t="shared" si="0"/>
        <v>167.85</v>
      </c>
      <c r="R8" s="19">
        <f t="shared" si="0"/>
        <v>186.5</v>
      </c>
      <c r="S8" s="50">
        <v>3.73</v>
      </c>
      <c r="U8" s="22">
        <v>56</v>
      </c>
      <c r="V8" s="11" t="s">
        <v>3</v>
      </c>
    </row>
    <row r="9" spans="1:36" ht="14.1" customHeight="1" x14ac:dyDescent="0.25">
      <c r="A9" s="67"/>
      <c r="B9" s="49">
        <v>3.79</v>
      </c>
      <c r="C9" s="20">
        <f t="shared" si="2"/>
        <v>3</v>
      </c>
      <c r="D9" s="21">
        <f t="shared" si="1"/>
        <v>9.48</v>
      </c>
      <c r="E9" s="21">
        <f t="shared" si="0"/>
        <v>18.95</v>
      </c>
      <c r="F9" s="21">
        <f t="shared" si="0"/>
        <v>28.43</v>
      </c>
      <c r="G9" s="21">
        <f t="shared" si="0"/>
        <v>37.9</v>
      </c>
      <c r="H9" s="21">
        <f t="shared" si="0"/>
        <v>47.38</v>
      </c>
      <c r="I9" s="21">
        <f t="shared" si="0"/>
        <v>56.85</v>
      </c>
      <c r="J9" s="21">
        <f t="shared" si="0"/>
        <v>66.33</v>
      </c>
      <c r="K9" s="21">
        <f t="shared" si="0"/>
        <v>75.8</v>
      </c>
      <c r="L9" s="21">
        <f t="shared" si="0"/>
        <v>85.28</v>
      </c>
      <c r="M9" s="21">
        <f t="shared" si="0"/>
        <v>94.75</v>
      </c>
      <c r="N9" s="21">
        <f t="shared" si="0"/>
        <v>113.7</v>
      </c>
      <c r="O9" s="21">
        <f t="shared" si="0"/>
        <v>132.65</v>
      </c>
      <c r="P9" s="21">
        <f t="shared" si="0"/>
        <v>151.6</v>
      </c>
      <c r="Q9" s="21">
        <f t="shared" si="0"/>
        <v>170.55</v>
      </c>
      <c r="R9" s="21">
        <f t="shared" si="0"/>
        <v>189.5</v>
      </c>
      <c r="S9" s="49">
        <v>3.79</v>
      </c>
      <c r="U9" s="23">
        <v>50000</v>
      </c>
      <c r="V9" s="11" t="s">
        <v>4</v>
      </c>
    </row>
    <row r="10" spans="1:36" ht="14.1" customHeight="1" x14ac:dyDescent="0.25">
      <c r="A10" s="67"/>
      <c r="B10" s="50">
        <v>3.85</v>
      </c>
      <c r="C10" s="18">
        <f t="shared" si="2"/>
        <v>4</v>
      </c>
      <c r="D10" s="19">
        <f t="shared" si="1"/>
        <v>9.6300000000000008</v>
      </c>
      <c r="E10" s="19">
        <f t="shared" si="0"/>
        <v>19.25</v>
      </c>
      <c r="F10" s="19">
        <f t="shared" si="0"/>
        <v>28.88</v>
      </c>
      <c r="G10" s="19">
        <f t="shared" si="0"/>
        <v>38.5</v>
      </c>
      <c r="H10" s="19">
        <f t="shared" si="0"/>
        <v>48.13</v>
      </c>
      <c r="I10" s="19">
        <f t="shared" si="0"/>
        <v>57.75</v>
      </c>
      <c r="J10" s="19">
        <f t="shared" si="0"/>
        <v>67.38</v>
      </c>
      <c r="K10" s="19">
        <f t="shared" si="0"/>
        <v>77</v>
      </c>
      <c r="L10" s="19">
        <f t="shared" si="0"/>
        <v>86.63</v>
      </c>
      <c r="M10" s="19">
        <f t="shared" si="0"/>
        <v>96.25</v>
      </c>
      <c r="N10" s="19">
        <f t="shared" si="0"/>
        <v>115.5</v>
      </c>
      <c r="O10" s="19">
        <f t="shared" si="0"/>
        <v>134.75</v>
      </c>
      <c r="P10" s="19">
        <f t="shared" si="0"/>
        <v>154</v>
      </c>
      <c r="Q10" s="19">
        <f t="shared" si="0"/>
        <v>173.25</v>
      </c>
      <c r="R10" s="19">
        <f t="shared" si="0"/>
        <v>192.5</v>
      </c>
      <c r="S10" s="50">
        <v>3.85</v>
      </c>
      <c r="U10" s="12">
        <f>ROUND(U6*(U9/1000),2)</f>
        <v>1771.5</v>
      </c>
      <c r="V10" s="11" t="s">
        <v>5</v>
      </c>
    </row>
    <row r="11" spans="1:36" ht="14.1" customHeight="1" x14ac:dyDescent="0.25">
      <c r="A11" s="67"/>
      <c r="B11" s="49">
        <v>3.92</v>
      </c>
      <c r="C11" s="20">
        <f t="shared" si="2"/>
        <v>5</v>
      </c>
      <c r="D11" s="21">
        <f t="shared" si="1"/>
        <v>9.8000000000000007</v>
      </c>
      <c r="E11" s="21">
        <f t="shared" si="0"/>
        <v>19.600000000000001</v>
      </c>
      <c r="F11" s="21">
        <f t="shared" si="0"/>
        <v>29.4</v>
      </c>
      <c r="G11" s="21">
        <f t="shared" si="0"/>
        <v>39.200000000000003</v>
      </c>
      <c r="H11" s="21">
        <f t="shared" si="0"/>
        <v>49</v>
      </c>
      <c r="I11" s="21">
        <f t="shared" si="0"/>
        <v>58.8</v>
      </c>
      <c r="J11" s="21">
        <f t="shared" si="0"/>
        <v>68.599999999999994</v>
      </c>
      <c r="K11" s="21">
        <f t="shared" si="0"/>
        <v>78.400000000000006</v>
      </c>
      <c r="L11" s="21">
        <f t="shared" si="0"/>
        <v>88.2</v>
      </c>
      <c r="M11" s="21">
        <f t="shared" si="0"/>
        <v>98</v>
      </c>
      <c r="N11" s="21">
        <f t="shared" si="0"/>
        <v>117.6</v>
      </c>
      <c r="O11" s="21">
        <f t="shared" si="0"/>
        <v>137.19999999999999</v>
      </c>
      <c r="P11" s="21">
        <f t="shared" si="0"/>
        <v>156.80000000000001</v>
      </c>
      <c r="Q11" s="21">
        <f t="shared" si="0"/>
        <v>176.4</v>
      </c>
      <c r="R11" s="21">
        <f t="shared" si="0"/>
        <v>196</v>
      </c>
      <c r="S11" s="49">
        <v>3.92</v>
      </c>
      <c r="U11" s="13">
        <v>48</v>
      </c>
      <c r="V11" s="11" t="s">
        <v>1</v>
      </c>
    </row>
    <row r="12" spans="1:36" ht="14.1" customHeight="1" x14ac:dyDescent="0.25">
      <c r="A12" s="67"/>
      <c r="B12" s="50">
        <v>4</v>
      </c>
      <c r="C12" s="18">
        <f t="shared" si="2"/>
        <v>6</v>
      </c>
      <c r="D12" s="19">
        <f t="shared" si="1"/>
        <v>10</v>
      </c>
      <c r="E12" s="19">
        <f t="shared" si="0"/>
        <v>20</v>
      </c>
      <c r="F12" s="19">
        <f t="shared" si="0"/>
        <v>30</v>
      </c>
      <c r="G12" s="19">
        <f t="shared" si="0"/>
        <v>40</v>
      </c>
      <c r="H12" s="19">
        <f t="shared" si="0"/>
        <v>50</v>
      </c>
      <c r="I12" s="19">
        <f t="shared" si="0"/>
        <v>60</v>
      </c>
      <c r="J12" s="19">
        <f t="shared" si="0"/>
        <v>70</v>
      </c>
      <c r="K12" s="19">
        <f t="shared" si="0"/>
        <v>80</v>
      </c>
      <c r="L12" s="19">
        <f t="shared" si="0"/>
        <v>90</v>
      </c>
      <c r="M12" s="19">
        <f t="shared" si="0"/>
        <v>100</v>
      </c>
      <c r="N12" s="19">
        <f t="shared" si="0"/>
        <v>120</v>
      </c>
      <c r="O12" s="19">
        <f t="shared" si="0"/>
        <v>140</v>
      </c>
      <c r="P12" s="19">
        <f t="shared" si="0"/>
        <v>160</v>
      </c>
      <c r="Q12" s="19">
        <f t="shared" si="0"/>
        <v>180</v>
      </c>
      <c r="R12" s="19">
        <f t="shared" si="0"/>
        <v>200</v>
      </c>
      <c r="S12" s="50">
        <v>4</v>
      </c>
      <c r="U12" s="14">
        <f>SUM(U10:U11)</f>
        <v>1819.5</v>
      </c>
      <c r="V12" s="11" t="s">
        <v>8</v>
      </c>
    </row>
    <row r="13" spans="1:36" ht="14.1" customHeight="1" x14ac:dyDescent="0.2">
      <c r="A13" s="67"/>
      <c r="B13" s="49">
        <v>4.08</v>
      </c>
      <c r="C13" s="20">
        <f t="shared" si="2"/>
        <v>7</v>
      </c>
      <c r="D13" s="21">
        <f t="shared" si="1"/>
        <v>10.199999999999999</v>
      </c>
      <c r="E13" s="21">
        <f t="shared" si="0"/>
        <v>20.399999999999999</v>
      </c>
      <c r="F13" s="21">
        <f t="shared" si="0"/>
        <v>30.6</v>
      </c>
      <c r="G13" s="21">
        <f t="shared" si="0"/>
        <v>40.799999999999997</v>
      </c>
      <c r="H13" s="21">
        <f t="shared" si="0"/>
        <v>51</v>
      </c>
      <c r="I13" s="21">
        <f t="shared" si="0"/>
        <v>61.2</v>
      </c>
      <c r="J13" s="21">
        <f t="shared" si="0"/>
        <v>71.400000000000006</v>
      </c>
      <c r="K13" s="21">
        <f t="shared" si="0"/>
        <v>81.599999999999994</v>
      </c>
      <c r="L13" s="21">
        <f t="shared" si="0"/>
        <v>91.8</v>
      </c>
      <c r="M13" s="21">
        <f t="shared" si="0"/>
        <v>102</v>
      </c>
      <c r="N13" s="21">
        <f t="shared" si="0"/>
        <v>122.4</v>
      </c>
      <c r="O13" s="21">
        <f t="shared" si="0"/>
        <v>142.80000000000001</v>
      </c>
      <c r="P13" s="21">
        <f t="shared" si="0"/>
        <v>163.19999999999999</v>
      </c>
      <c r="Q13" s="21">
        <f t="shared" si="0"/>
        <v>183.6</v>
      </c>
      <c r="R13" s="21">
        <f t="shared" si="0"/>
        <v>204</v>
      </c>
      <c r="S13" s="49">
        <v>4.08</v>
      </c>
    </row>
    <row r="14" spans="1:36" ht="14.1" customHeight="1" x14ac:dyDescent="0.2">
      <c r="A14" s="67"/>
      <c r="B14" s="50">
        <v>4.16</v>
      </c>
      <c r="C14" s="18">
        <f t="shared" si="2"/>
        <v>8</v>
      </c>
      <c r="D14" s="19">
        <f t="shared" si="1"/>
        <v>10.4</v>
      </c>
      <c r="E14" s="19">
        <f t="shared" si="0"/>
        <v>20.8</v>
      </c>
      <c r="F14" s="19">
        <f t="shared" si="0"/>
        <v>31.2</v>
      </c>
      <c r="G14" s="19">
        <f t="shared" si="0"/>
        <v>41.6</v>
      </c>
      <c r="H14" s="19">
        <f t="shared" si="0"/>
        <v>52</v>
      </c>
      <c r="I14" s="19">
        <f t="shared" si="0"/>
        <v>62.4</v>
      </c>
      <c r="J14" s="19">
        <f t="shared" si="0"/>
        <v>72.8</v>
      </c>
      <c r="K14" s="19">
        <f t="shared" si="0"/>
        <v>83.2</v>
      </c>
      <c r="L14" s="19">
        <f t="shared" si="0"/>
        <v>93.6</v>
      </c>
      <c r="M14" s="19">
        <f t="shared" si="0"/>
        <v>104</v>
      </c>
      <c r="N14" s="19">
        <f t="shared" si="0"/>
        <v>124.8</v>
      </c>
      <c r="O14" s="19">
        <f t="shared" si="0"/>
        <v>145.6</v>
      </c>
      <c r="P14" s="19">
        <f t="shared" si="0"/>
        <v>166.4</v>
      </c>
      <c r="Q14" s="19">
        <f t="shared" si="0"/>
        <v>187.2</v>
      </c>
      <c r="R14" s="19">
        <f t="shared" si="0"/>
        <v>208</v>
      </c>
      <c r="S14" s="50">
        <v>4.16</v>
      </c>
    </row>
    <row r="15" spans="1:36" s="7" customFormat="1" ht="14.1" customHeight="1" x14ac:dyDescent="0.2">
      <c r="A15" s="6"/>
      <c r="B15" s="49">
        <v>4.26</v>
      </c>
      <c r="C15" s="20">
        <f t="shared" si="2"/>
        <v>9</v>
      </c>
      <c r="D15" s="21">
        <f t="shared" si="1"/>
        <v>10.65</v>
      </c>
      <c r="E15" s="21">
        <f t="shared" si="0"/>
        <v>21.3</v>
      </c>
      <c r="F15" s="21">
        <f t="shared" si="0"/>
        <v>31.95</v>
      </c>
      <c r="G15" s="21">
        <f t="shared" si="0"/>
        <v>42.6</v>
      </c>
      <c r="H15" s="21">
        <f t="shared" si="0"/>
        <v>53.25</v>
      </c>
      <c r="I15" s="21">
        <f t="shared" si="0"/>
        <v>63.9</v>
      </c>
      <c r="J15" s="21">
        <f t="shared" si="0"/>
        <v>74.55</v>
      </c>
      <c r="K15" s="21">
        <f t="shared" si="0"/>
        <v>85.2</v>
      </c>
      <c r="L15" s="21">
        <f t="shared" si="0"/>
        <v>95.85</v>
      </c>
      <c r="M15" s="21">
        <f t="shared" si="0"/>
        <v>106.5</v>
      </c>
      <c r="N15" s="21">
        <f t="shared" si="0"/>
        <v>127.8</v>
      </c>
      <c r="O15" s="21">
        <f t="shared" si="0"/>
        <v>149.1</v>
      </c>
      <c r="P15" s="21">
        <f t="shared" si="0"/>
        <v>170.4</v>
      </c>
      <c r="Q15" s="21">
        <f t="shared" si="0"/>
        <v>191.7</v>
      </c>
      <c r="R15" s="21">
        <f t="shared" si="0"/>
        <v>213</v>
      </c>
      <c r="S15" s="49">
        <v>4.26</v>
      </c>
    </row>
    <row r="16" spans="1:36" ht="14.1" customHeight="1" x14ac:dyDescent="0.2">
      <c r="A16" s="4"/>
      <c r="B16" s="50">
        <v>4.3600000000000003</v>
      </c>
      <c r="C16" s="18">
        <f t="shared" si="2"/>
        <v>10</v>
      </c>
      <c r="D16" s="19">
        <f t="shared" si="1"/>
        <v>10.9</v>
      </c>
      <c r="E16" s="19">
        <f t="shared" si="0"/>
        <v>21.8</v>
      </c>
      <c r="F16" s="19">
        <f t="shared" si="0"/>
        <v>32.700000000000003</v>
      </c>
      <c r="G16" s="19">
        <f t="shared" si="0"/>
        <v>43.6</v>
      </c>
      <c r="H16" s="19">
        <f t="shared" si="0"/>
        <v>54.5</v>
      </c>
      <c r="I16" s="19">
        <f t="shared" si="0"/>
        <v>65.400000000000006</v>
      </c>
      <c r="J16" s="19">
        <f t="shared" si="0"/>
        <v>76.3</v>
      </c>
      <c r="K16" s="19">
        <f t="shared" si="0"/>
        <v>87.2</v>
      </c>
      <c r="L16" s="19">
        <f t="shared" si="0"/>
        <v>98.1</v>
      </c>
      <c r="M16" s="19">
        <f t="shared" si="0"/>
        <v>109</v>
      </c>
      <c r="N16" s="19">
        <f t="shared" si="0"/>
        <v>130.80000000000001</v>
      </c>
      <c r="O16" s="19">
        <f t="shared" si="0"/>
        <v>152.6</v>
      </c>
      <c r="P16" s="19">
        <f t="shared" si="0"/>
        <v>174.4</v>
      </c>
      <c r="Q16" s="19">
        <f t="shared" si="0"/>
        <v>196.2</v>
      </c>
      <c r="R16" s="19">
        <f t="shared" si="0"/>
        <v>218</v>
      </c>
      <c r="S16" s="50">
        <v>4.3600000000000003</v>
      </c>
    </row>
    <row r="17" spans="1:19" s="7" customFormat="1" ht="14.1" customHeight="1" x14ac:dyDescent="0.2">
      <c r="A17" s="6"/>
      <c r="B17" s="49">
        <v>4.47</v>
      </c>
      <c r="C17" s="20">
        <f t="shared" si="2"/>
        <v>11</v>
      </c>
      <c r="D17" s="21">
        <f t="shared" si="1"/>
        <v>11.18</v>
      </c>
      <c r="E17" s="21">
        <f t="shared" si="0"/>
        <v>22.35</v>
      </c>
      <c r="F17" s="21">
        <f t="shared" si="0"/>
        <v>33.53</v>
      </c>
      <c r="G17" s="21">
        <f t="shared" si="0"/>
        <v>44.7</v>
      </c>
      <c r="H17" s="21">
        <f t="shared" si="0"/>
        <v>55.88</v>
      </c>
      <c r="I17" s="21">
        <f t="shared" si="0"/>
        <v>67.05</v>
      </c>
      <c r="J17" s="21">
        <f t="shared" si="0"/>
        <v>78.23</v>
      </c>
      <c r="K17" s="21">
        <f t="shared" si="0"/>
        <v>89.4</v>
      </c>
      <c r="L17" s="21">
        <f t="shared" si="0"/>
        <v>100.58</v>
      </c>
      <c r="M17" s="21">
        <f t="shared" si="0"/>
        <v>111.75</v>
      </c>
      <c r="N17" s="21">
        <f t="shared" si="0"/>
        <v>134.1</v>
      </c>
      <c r="O17" s="21">
        <f t="shared" si="0"/>
        <v>156.44999999999999</v>
      </c>
      <c r="P17" s="21">
        <f t="shared" si="0"/>
        <v>178.8</v>
      </c>
      <c r="Q17" s="21">
        <f t="shared" si="0"/>
        <v>201.15</v>
      </c>
      <c r="R17" s="21">
        <f t="shared" si="0"/>
        <v>223.5</v>
      </c>
      <c r="S17" s="49">
        <v>4.47</v>
      </c>
    </row>
    <row r="18" spans="1:19" ht="14.1" customHeight="1" x14ac:dyDescent="0.2">
      <c r="A18" s="4"/>
      <c r="B18" s="50">
        <v>4.59</v>
      </c>
      <c r="C18" s="18">
        <f t="shared" si="2"/>
        <v>12</v>
      </c>
      <c r="D18" s="19">
        <f t="shared" si="1"/>
        <v>11.48</v>
      </c>
      <c r="E18" s="19">
        <f t="shared" si="0"/>
        <v>22.95</v>
      </c>
      <c r="F18" s="19">
        <f t="shared" si="0"/>
        <v>34.43</v>
      </c>
      <c r="G18" s="19">
        <f t="shared" si="0"/>
        <v>45.9</v>
      </c>
      <c r="H18" s="19">
        <f t="shared" si="0"/>
        <v>57.38</v>
      </c>
      <c r="I18" s="19">
        <f t="shared" si="0"/>
        <v>68.849999999999994</v>
      </c>
      <c r="J18" s="19">
        <f t="shared" si="0"/>
        <v>80.33</v>
      </c>
      <c r="K18" s="19">
        <f t="shared" si="0"/>
        <v>91.8</v>
      </c>
      <c r="L18" s="19">
        <f t="shared" si="0"/>
        <v>103.28</v>
      </c>
      <c r="M18" s="19">
        <f t="shared" si="0"/>
        <v>114.75</v>
      </c>
      <c r="N18" s="19">
        <f t="shared" si="0"/>
        <v>137.69999999999999</v>
      </c>
      <c r="O18" s="19">
        <f t="shared" si="0"/>
        <v>160.65</v>
      </c>
      <c r="P18" s="19">
        <f t="shared" si="0"/>
        <v>183.6</v>
      </c>
      <c r="Q18" s="19">
        <f t="shared" si="0"/>
        <v>206.55</v>
      </c>
      <c r="R18" s="19">
        <f t="shared" si="0"/>
        <v>229.5</v>
      </c>
      <c r="S18" s="50">
        <v>4.59</v>
      </c>
    </row>
    <row r="19" spans="1:19" s="7" customFormat="1" ht="14.1" customHeight="1" x14ac:dyDescent="0.2">
      <c r="A19" s="6"/>
      <c r="B19" s="49">
        <v>4.71</v>
      </c>
      <c r="C19" s="20">
        <f t="shared" si="2"/>
        <v>13</v>
      </c>
      <c r="D19" s="21">
        <f t="shared" si="1"/>
        <v>11.78</v>
      </c>
      <c r="E19" s="21">
        <f t="shared" si="0"/>
        <v>23.55</v>
      </c>
      <c r="F19" s="21">
        <f t="shared" si="0"/>
        <v>35.33</v>
      </c>
      <c r="G19" s="21">
        <f t="shared" si="0"/>
        <v>47.1</v>
      </c>
      <c r="H19" s="21">
        <f t="shared" si="0"/>
        <v>58.88</v>
      </c>
      <c r="I19" s="21">
        <f t="shared" si="0"/>
        <v>70.650000000000006</v>
      </c>
      <c r="J19" s="21">
        <f t="shared" si="0"/>
        <v>82.43</v>
      </c>
      <c r="K19" s="21">
        <f t="shared" si="0"/>
        <v>94.2</v>
      </c>
      <c r="L19" s="21">
        <f t="shared" si="0"/>
        <v>105.98</v>
      </c>
      <c r="M19" s="21">
        <f t="shared" si="0"/>
        <v>117.75</v>
      </c>
      <c r="N19" s="21">
        <f t="shared" si="0"/>
        <v>141.30000000000001</v>
      </c>
      <c r="O19" s="21">
        <f t="shared" si="0"/>
        <v>164.85</v>
      </c>
      <c r="P19" s="21">
        <f t="shared" si="0"/>
        <v>188.4</v>
      </c>
      <c r="Q19" s="21">
        <f t="shared" si="0"/>
        <v>211.95</v>
      </c>
      <c r="R19" s="21">
        <f t="shared" si="0"/>
        <v>235.5</v>
      </c>
      <c r="S19" s="49">
        <v>4.71</v>
      </c>
    </row>
    <row r="20" spans="1:19" ht="14.1" customHeight="1" x14ac:dyDescent="0.2">
      <c r="A20" s="4"/>
      <c r="B20" s="50">
        <v>4.83</v>
      </c>
      <c r="C20" s="18">
        <f t="shared" si="2"/>
        <v>14</v>
      </c>
      <c r="D20" s="19">
        <f t="shared" si="1"/>
        <v>12.08</v>
      </c>
      <c r="E20" s="19">
        <f t="shared" si="0"/>
        <v>24.15</v>
      </c>
      <c r="F20" s="19">
        <f t="shared" si="0"/>
        <v>36.229999999999997</v>
      </c>
      <c r="G20" s="19">
        <f t="shared" si="0"/>
        <v>48.3</v>
      </c>
      <c r="H20" s="19">
        <f t="shared" si="0"/>
        <v>60.38</v>
      </c>
      <c r="I20" s="19">
        <f t="shared" si="0"/>
        <v>72.45</v>
      </c>
      <c r="J20" s="19">
        <f t="shared" si="0"/>
        <v>84.53</v>
      </c>
      <c r="K20" s="19">
        <f t="shared" si="0"/>
        <v>96.6</v>
      </c>
      <c r="L20" s="19">
        <f t="shared" si="0"/>
        <v>108.68</v>
      </c>
      <c r="M20" s="19">
        <f t="shared" si="0"/>
        <v>120.75</v>
      </c>
      <c r="N20" s="19">
        <f t="shared" si="0"/>
        <v>144.9</v>
      </c>
      <c r="O20" s="19">
        <f t="shared" si="0"/>
        <v>169.05</v>
      </c>
      <c r="P20" s="19">
        <f t="shared" si="0"/>
        <v>193.2</v>
      </c>
      <c r="Q20" s="19">
        <f t="shared" si="0"/>
        <v>217.35</v>
      </c>
      <c r="R20" s="19">
        <f t="shared" si="0"/>
        <v>241.5</v>
      </c>
      <c r="S20" s="50">
        <v>4.83</v>
      </c>
    </row>
    <row r="21" spans="1:19" s="7" customFormat="1" ht="14.1" customHeight="1" x14ac:dyDescent="0.2">
      <c r="A21" s="6"/>
      <c r="B21" s="49">
        <v>4.96</v>
      </c>
      <c r="C21" s="20">
        <f t="shared" si="2"/>
        <v>15</v>
      </c>
      <c r="D21" s="21">
        <f t="shared" si="1"/>
        <v>12.4</v>
      </c>
      <c r="E21" s="21">
        <f t="shared" si="0"/>
        <v>24.8</v>
      </c>
      <c r="F21" s="21">
        <f t="shared" si="0"/>
        <v>37.200000000000003</v>
      </c>
      <c r="G21" s="21">
        <f t="shared" si="0"/>
        <v>49.6</v>
      </c>
      <c r="H21" s="21">
        <f t="shared" si="0"/>
        <v>62</v>
      </c>
      <c r="I21" s="21">
        <f t="shared" si="0"/>
        <v>74.400000000000006</v>
      </c>
      <c r="J21" s="21">
        <f t="shared" si="0"/>
        <v>86.8</v>
      </c>
      <c r="K21" s="21">
        <f t="shared" si="0"/>
        <v>99.2</v>
      </c>
      <c r="L21" s="21">
        <f t="shared" si="0"/>
        <v>111.6</v>
      </c>
      <c r="M21" s="21">
        <f t="shared" si="0"/>
        <v>124</v>
      </c>
      <c r="N21" s="21">
        <f t="shared" si="0"/>
        <v>148.80000000000001</v>
      </c>
      <c r="O21" s="21">
        <f t="shared" si="0"/>
        <v>173.6</v>
      </c>
      <c r="P21" s="21">
        <f t="shared" si="0"/>
        <v>198.4</v>
      </c>
      <c r="Q21" s="21">
        <f t="shared" si="0"/>
        <v>223.2</v>
      </c>
      <c r="R21" s="21">
        <f t="shared" si="0"/>
        <v>248</v>
      </c>
      <c r="S21" s="49">
        <v>4.96</v>
      </c>
    </row>
    <row r="22" spans="1:19" ht="14.1" customHeight="1" x14ac:dyDescent="0.2">
      <c r="A22" s="4"/>
      <c r="B22" s="50">
        <v>5.09</v>
      </c>
      <c r="C22" s="18">
        <f t="shared" si="2"/>
        <v>16</v>
      </c>
      <c r="D22" s="19">
        <f t="shared" si="1"/>
        <v>12.73</v>
      </c>
      <c r="E22" s="19">
        <f t="shared" si="1"/>
        <v>25.45</v>
      </c>
      <c r="F22" s="19">
        <f t="shared" si="1"/>
        <v>38.18</v>
      </c>
      <c r="G22" s="19">
        <f t="shared" si="1"/>
        <v>50.9</v>
      </c>
      <c r="H22" s="19">
        <f t="shared" si="1"/>
        <v>63.63</v>
      </c>
      <c r="I22" s="19">
        <f t="shared" si="1"/>
        <v>76.349999999999994</v>
      </c>
      <c r="J22" s="19">
        <f t="shared" si="1"/>
        <v>89.08</v>
      </c>
      <c r="K22" s="19">
        <f t="shared" si="1"/>
        <v>101.8</v>
      </c>
      <c r="L22" s="19">
        <f t="shared" si="1"/>
        <v>114.53</v>
      </c>
      <c r="M22" s="19">
        <f t="shared" si="1"/>
        <v>127.25</v>
      </c>
      <c r="N22" s="19">
        <f t="shared" si="1"/>
        <v>152.69999999999999</v>
      </c>
      <c r="O22" s="19">
        <f t="shared" si="1"/>
        <v>178.15</v>
      </c>
      <c r="P22" s="19">
        <f t="shared" si="1"/>
        <v>203.6</v>
      </c>
      <c r="Q22" s="19">
        <f t="shared" si="1"/>
        <v>229.05</v>
      </c>
      <c r="R22" s="19">
        <f t="shared" si="1"/>
        <v>254.5</v>
      </c>
      <c r="S22" s="50">
        <v>5.09</v>
      </c>
    </row>
    <row r="23" spans="1:19" s="7" customFormat="1" ht="14.1" customHeight="1" x14ac:dyDescent="0.2">
      <c r="A23" s="6"/>
      <c r="B23" s="49">
        <v>5.21</v>
      </c>
      <c r="C23" s="20">
        <f t="shared" si="2"/>
        <v>17</v>
      </c>
      <c r="D23" s="21">
        <f t="shared" ref="D23:R38" si="3">ROUND(D$5/1000*$B23,2)</f>
        <v>13.03</v>
      </c>
      <c r="E23" s="21">
        <f t="shared" si="3"/>
        <v>26.05</v>
      </c>
      <c r="F23" s="21">
        <f t="shared" si="3"/>
        <v>39.08</v>
      </c>
      <c r="G23" s="21">
        <f t="shared" si="3"/>
        <v>52.1</v>
      </c>
      <c r="H23" s="21">
        <f t="shared" si="3"/>
        <v>65.13</v>
      </c>
      <c r="I23" s="21">
        <f t="shared" si="3"/>
        <v>78.150000000000006</v>
      </c>
      <c r="J23" s="21">
        <f t="shared" si="3"/>
        <v>91.18</v>
      </c>
      <c r="K23" s="21">
        <f t="shared" si="3"/>
        <v>104.2</v>
      </c>
      <c r="L23" s="21">
        <f t="shared" si="3"/>
        <v>117.23</v>
      </c>
      <c r="M23" s="21">
        <f t="shared" si="3"/>
        <v>130.25</v>
      </c>
      <c r="N23" s="21">
        <f t="shared" si="3"/>
        <v>156.30000000000001</v>
      </c>
      <c r="O23" s="21">
        <f t="shared" si="3"/>
        <v>182.35</v>
      </c>
      <c r="P23" s="21">
        <f t="shared" si="3"/>
        <v>208.4</v>
      </c>
      <c r="Q23" s="21">
        <f t="shared" si="3"/>
        <v>234.45</v>
      </c>
      <c r="R23" s="21">
        <f t="shared" si="3"/>
        <v>260.5</v>
      </c>
      <c r="S23" s="49">
        <v>5.21</v>
      </c>
    </row>
    <row r="24" spans="1:19" ht="14.1" customHeight="1" x14ac:dyDescent="0.2">
      <c r="A24" s="4"/>
      <c r="B24" s="50">
        <v>5.34</v>
      </c>
      <c r="C24" s="18">
        <f t="shared" si="2"/>
        <v>18</v>
      </c>
      <c r="D24" s="19">
        <f t="shared" si="3"/>
        <v>13.35</v>
      </c>
      <c r="E24" s="19">
        <f t="shared" si="3"/>
        <v>26.7</v>
      </c>
      <c r="F24" s="19">
        <f t="shared" si="3"/>
        <v>40.049999999999997</v>
      </c>
      <c r="G24" s="19">
        <f t="shared" si="3"/>
        <v>53.4</v>
      </c>
      <c r="H24" s="19">
        <f t="shared" si="3"/>
        <v>66.75</v>
      </c>
      <c r="I24" s="19">
        <f t="shared" si="3"/>
        <v>80.099999999999994</v>
      </c>
      <c r="J24" s="19">
        <f t="shared" si="3"/>
        <v>93.45</v>
      </c>
      <c r="K24" s="19">
        <f t="shared" si="3"/>
        <v>106.8</v>
      </c>
      <c r="L24" s="19">
        <f t="shared" si="3"/>
        <v>120.15</v>
      </c>
      <c r="M24" s="19">
        <f t="shared" si="3"/>
        <v>133.5</v>
      </c>
      <c r="N24" s="19">
        <f t="shared" si="3"/>
        <v>160.19999999999999</v>
      </c>
      <c r="O24" s="19">
        <f t="shared" si="3"/>
        <v>186.9</v>
      </c>
      <c r="P24" s="19">
        <f t="shared" si="3"/>
        <v>213.6</v>
      </c>
      <c r="Q24" s="19">
        <f t="shared" si="3"/>
        <v>240.3</v>
      </c>
      <c r="R24" s="19">
        <f t="shared" si="3"/>
        <v>267</v>
      </c>
      <c r="S24" s="50">
        <v>5.34</v>
      </c>
    </row>
    <row r="25" spans="1:19" s="7" customFormat="1" ht="14.1" customHeight="1" x14ac:dyDescent="0.2">
      <c r="A25" s="6"/>
      <c r="B25" s="49">
        <v>5.48</v>
      </c>
      <c r="C25" s="20">
        <f>C24+1</f>
        <v>19</v>
      </c>
      <c r="D25" s="21">
        <f t="shared" si="3"/>
        <v>13.7</v>
      </c>
      <c r="E25" s="21">
        <f t="shared" si="3"/>
        <v>27.4</v>
      </c>
      <c r="F25" s="21">
        <f t="shared" si="3"/>
        <v>41.1</v>
      </c>
      <c r="G25" s="21">
        <f t="shared" si="3"/>
        <v>54.8</v>
      </c>
      <c r="H25" s="21">
        <f t="shared" si="3"/>
        <v>68.5</v>
      </c>
      <c r="I25" s="21">
        <f t="shared" si="3"/>
        <v>82.2</v>
      </c>
      <c r="J25" s="21">
        <f t="shared" si="3"/>
        <v>95.9</v>
      </c>
      <c r="K25" s="21">
        <f t="shared" si="3"/>
        <v>109.6</v>
      </c>
      <c r="L25" s="21">
        <f t="shared" si="3"/>
        <v>123.3</v>
      </c>
      <c r="M25" s="21">
        <f t="shared" si="3"/>
        <v>137</v>
      </c>
      <c r="N25" s="21">
        <f t="shared" si="3"/>
        <v>164.4</v>
      </c>
      <c r="O25" s="21">
        <f t="shared" si="3"/>
        <v>191.8</v>
      </c>
      <c r="P25" s="21">
        <f t="shared" si="3"/>
        <v>219.2</v>
      </c>
      <c r="Q25" s="21">
        <f t="shared" si="3"/>
        <v>246.6</v>
      </c>
      <c r="R25" s="21">
        <f t="shared" si="3"/>
        <v>274</v>
      </c>
      <c r="S25" s="49">
        <v>5.48</v>
      </c>
    </row>
    <row r="26" spans="1:19" ht="14.1" customHeight="1" x14ac:dyDescent="0.2">
      <c r="A26" s="4"/>
      <c r="B26" s="50">
        <v>5.62</v>
      </c>
      <c r="C26" s="18">
        <f t="shared" ref="C26:C76" si="4">C25+1</f>
        <v>20</v>
      </c>
      <c r="D26" s="19">
        <f t="shared" si="3"/>
        <v>14.05</v>
      </c>
      <c r="E26" s="19">
        <f t="shared" si="3"/>
        <v>28.1</v>
      </c>
      <c r="F26" s="19">
        <f t="shared" si="3"/>
        <v>42.15</v>
      </c>
      <c r="G26" s="19">
        <f t="shared" si="3"/>
        <v>56.2</v>
      </c>
      <c r="H26" s="19">
        <f t="shared" si="3"/>
        <v>70.25</v>
      </c>
      <c r="I26" s="19">
        <f t="shared" si="3"/>
        <v>84.3</v>
      </c>
      <c r="J26" s="19">
        <f t="shared" si="3"/>
        <v>98.35</v>
      </c>
      <c r="K26" s="19">
        <f t="shared" si="3"/>
        <v>112.4</v>
      </c>
      <c r="L26" s="19">
        <f t="shared" si="3"/>
        <v>126.45</v>
      </c>
      <c r="M26" s="19">
        <f t="shared" si="3"/>
        <v>140.5</v>
      </c>
      <c r="N26" s="19">
        <f t="shared" si="3"/>
        <v>168.6</v>
      </c>
      <c r="O26" s="19">
        <f t="shared" si="3"/>
        <v>196.7</v>
      </c>
      <c r="P26" s="19">
        <f t="shared" si="3"/>
        <v>224.8</v>
      </c>
      <c r="Q26" s="19">
        <f t="shared" si="3"/>
        <v>252.9</v>
      </c>
      <c r="R26" s="19">
        <f t="shared" si="3"/>
        <v>281</v>
      </c>
      <c r="S26" s="50">
        <v>5.62</v>
      </c>
    </row>
    <row r="27" spans="1:19" s="7" customFormat="1" ht="14.1" customHeight="1" x14ac:dyDescent="0.2">
      <c r="A27" s="6"/>
      <c r="B27" s="49">
        <v>5.83</v>
      </c>
      <c r="C27" s="20">
        <f t="shared" si="4"/>
        <v>21</v>
      </c>
      <c r="D27" s="21">
        <f t="shared" si="3"/>
        <v>14.58</v>
      </c>
      <c r="E27" s="21">
        <f t="shared" si="3"/>
        <v>29.15</v>
      </c>
      <c r="F27" s="21">
        <f t="shared" si="3"/>
        <v>43.73</v>
      </c>
      <c r="G27" s="21">
        <f t="shared" si="3"/>
        <v>58.3</v>
      </c>
      <c r="H27" s="21">
        <f t="shared" si="3"/>
        <v>72.88</v>
      </c>
      <c r="I27" s="21">
        <f t="shared" si="3"/>
        <v>87.45</v>
      </c>
      <c r="J27" s="21">
        <f t="shared" si="3"/>
        <v>102.03</v>
      </c>
      <c r="K27" s="21">
        <f t="shared" si="3"/>
        <v>116.6</v>
      </c>
      <c r="L27" s="21">
        <f t="shared" si="3"/>
        <v>131.18</v>
      </c>
      <c r="M27" s="21">
        <f t="shared" si="3"/>
        <v>145.75</v>
      </c>
      <c r="N27" s="21">
        <f t="shared" si="3"/>
        <v>174.9</v>
      </c>
      <c r="O27" s="21">
        <f t="shared" si="3"/>
        <v>204.05</v>
      </c>
      <c r="P27" s="21">
        <f t="shared" si="3"/>
        <v>233.2</v>
      </c>
      <c r="Q27" s="21">
        <f t="shared" si="3"/>
        <v>262.35000000000002</v>
      </c>
      <c r="R27" s="21">
        <f t="shared" si="3"/>
        <v>291.5</v>
      </c>
      <c r="S27" s="49">
        <v>5.83</v>
      </c>
    </row>
    <row r="28" spans="1:19" ht="14.1" customHeight="1" x14ac:dyDescent="0.2">
      <c r="A28" s="4"/>
      <c r="B28" s="50">
        <v>6.05</v>
      </c>
      <c r="C28" s="18">
        <f t="shared" si="4"/>
        <v>22</v>
      </c>
      <c r="D28" s="19">
        <f t="shared" si="3"/>
        <v>15.13</v>
      </c>
      <c r="E28" s="19">
        <f t="shared" si="3"/>
        <v>30.25</v>
      </c>
      <c r="F28" s="19">
        <f t="shared" si="3"/>
        <v>45.38</v>
      </c>
      <c r="G28" s="19">
        <f t="shared" si="3"/>
        <v>60.5</v>
      </c>
      <c r="H28" s="19">
        <f t="shared" si="3"/>
        <v>75.63</v>
      </c>
      <c r="I28" s="19">
        <f t="shared" si="3"/>
        <v>90.75</v>
      </c>
      <c r="J28" s="19">
        <f t="shared" si="3"/>
        <v>105.88</v>
      </c>
      <c r="K28" s="19">
        <f t="shared" si="3"/>
        <v>121</v>
      </c>
      <c r="L28" s="19">
        <f t="shared" si="3"/>
        <v>136.13</v>
      </c>
      <c r="M28" s="19">
        <f t="shared" si="3"/>
        <v>151.25</v>
      </c>
      <c r="N28" s="19">
        <f t="shared" si="3"/>
        <v>181.5</v>
      </c>
      <c r="O28" s="19">
        <f t="shared" si="3"/>
        <v>211.75</v>
      </c>
      <c r="P28" s="19">
        <f t="shared" si="3"/>
        <v>242</v>
      </c>
      <c r="Q28" s="19">
        <f t="shared" si="3"/>
        <v>272.25</v>
      </c>
      <c r="R28" s="19">
        <f t="shared" si="3"/>
        <v>302.5</v>
      </c>
      <c r="S28" s="50">
        <v>6.05</v>
      </c>
    </row>
    <row r="29" spans="1:19" s="7" customFormat="1" ht="14.1" customHeight="1" x14ac:dyDescent="0.2">
      <c r="A29" s="6"/>
      <c r="B29" s="49">
        <v>6.29</v>
      </c>
      <c r="C29" s="20">
        <f t="shared" si="4"/>
        <v>23</v>
      </c>
      <c r="D29" s="21">
        <f t="shared" si="3"/>
        <v>15.73</v>
      </c>
      <c r="E29" s="21">
        <f t="shared" si="3"/>
        <v>31.45</v>
      </c>
      <c r="F29" s="21">
        <f t="shared" si="3"/>
        <v>47.18</v>
      </c>
      <c r="G29" s="21">
        <f t="shared" si="3"/>
        <v>62.9</v>
      </c>
      <c r="H29" s="21">
        <f t="shared" si="3"/>
        <v>78.63</v>
      </c>
      <c r="I29" s="21">
        <f t="shared" si="3"/>
        <v>94.35</v>
      </c>
      <c r="J29" s="21">
        <f t="shared" si="3"/>
        <v>110.08</v>
      </c>
      <c r="K29" s="21">
        <f t="shared" si="3"/>
        <v>125.8</v>
      </c>
      <c r="L29" s="21">
        <f t="shared" si="3"/>
        <v>141.53</v>
      </c>
      <c r="M29" s="21">
        <f t="shared" si="3"/>
        <v>157.25</v>
      </c>
      <c r="N29" s="21">
        <f t="shared" si="3"/>
        <v>188.7</v>
      </c>
      <c r="O29" s="21">
        <f t="shared" si="3"/>
        <v>220.15</v>
      </c>
      <c r="P29" s="21">
        <f t="shared" si="3"/>
        <v>251.6</v>
      </c>
      <c r="Q29" s="21">
        <f t="shared" si="3"/>
        <v>283.05</v>
      </c>
      <c r="R29" s="21">
        <f t="shared" si="3"/>
        <v>314.5</v>
      </c>
      <c r="S29" s="49">
        <v>6.29</v>
      </c>
    </row>
    <row r="30" spans="1:19" ht="14.1" customHeight="1" x14ac:dyDescent="0.2">
      <c r="A30" s="4"/>
      <c r="B30" s="50">
        <v>6.54</v>
      </c>
      <c r="C30" s="18">
        <f t="shared" si="4"/>
        <v>24</v>
      </c>
      <c r="D30" s="19">
        <f t="shared" si="3"/>
        <v>16.350000000000001</v>
      </c>
      <c r="E30" s="19">
        <f t="shared" si="3"/>
        <v>32.700000000000003</v>
      </c>
      <c r="F30" s="19">
        <f t="shared" si="3"/>
        <v>49.05</v>
      </c>
      <c r="G30" s="19">
        <f t="shared" si="3"/>
        <v>65.400000000000006</v>
      </c>
      <c r="H30" s="19">
        <f t="shared" si="3"/>
        <v>81.75</v>
      </c>
      <c r="I30" s="19">
        <f t="shared" si="3"/>
        <v>98.1</v>
      </c>
      <c r="J30" s="19">
        <f t="shared" si="3"/>
        <v>114.45</v>
      </c>
      <c r="K30" s="19">
        <f t="shared" si="3"/>
        <v>130.80000000000001</v>
      </c>
      <c r="L30" s="19">
        <f t="shared" si="3"/>
        <v>147.15</v>
      </c>
      <c r="M30" s="19">
        <f t="shared" si="3"/>
        <v>163.5</v>
      </c>
      <c r="N30" s="19">
        <f t="shared" si="3"/>
        <v>196.2</v>
      </c>
      <c r="O30" s="19">
        <f t="shared" si="3"/>
        <v>228.9</v>
      </c>
      <c r="P30" s="19">
        <f t="shared" si="3"/>
        <v>261.60000000000002</v>
      </c>
      <c r="Q30" s="19">
        <f t="shared" si="3"/>
        <v>294.3</v>
      </c>
      <c r="R30" s="19">
        <f t="shared" si="3"/>
        <v>327</v>
      </c>
      <c r="S30" s="50">
        <v>6.54</v>
      </c>
    </row>
    <row r="31" spans="1:19" s="7" customFormat="1" ht="14.1" customHeight="1" x14ac:dyDescent="0.2">
      <c r="A31" s="6"/>
      <c r="B31" s="49">
        <v>6.82</v>
      </c>
      <c r="C31" s="20">
        <f t="shared" si="4"/>
        <v>25</v>
      </c>
      <c r="D31" s="21">
        <f t="shared" si="3"/>
        <v>17.05</v>
      </c>
      <c r="E31" s="21">
        <f t="shared" si="3"/>
        <v>34.1</v>
      </c>
      <c r="F31" s="21">
        <f t="shared" si="3"/>
        <v>51.15</v>
      </c>
      <c r="G31" s="21">
        <f t="shared" si="3"/>
        <v>68.2</v>
      </c>
      <c r="H31" s="21">
        <f t="shared" si="3"/>
        <v>85.25</v>
      </c>
      <c r="I31" s="21">
        <f t="shared" si="3"/>
        <v>102.3</v>
      </c>
      <c r="J31" s="21">
        <f t="shared" si="3"/>
        <v>119.35</v>
      </c>
      <c r="K31" s="21">
        <f t="shared" si="3"/>
        <v>136.4</v>
      </c>
      <c r="L31" s="21">
        <f t="shared" si="3"/>
        <v>153.44999999999999</v>
      </c>
      <c r="M31" s="21">
        <f t="shared" si="3"/>
        <v>170.5</v>
      </c>
      <c r="N31" s="21">
        <f t="shared" si="3"/>
        <v>204.6</v>
      </c>
      <c r="O31" s="21">
        <f t="shared" si="3"/>
        <v>238.7</v>
      </c>
      <c r="P31" s="21">
        <f t="shared" si="3"/>
        <v>272.8</v>
      </c>
      <c r="Q31" s="21">
        <f t="shared" si="3"/>
        <v>306.89999999999998</v>
      </c>
      <c r="R31" s="21">
        <f t="shared" si="3"/>
        <v>341</v>
      </c>
      <c r="S31" s="49">
        <v>6.82</v>
      </c>
    </row>
    <row r="32" spans="1:19" ht="14.1" customHeight="1" x14ac:dyDescent="0.2">
      <c r="A32" s="4"/>
      <c r="B32" s="50">
        <v>7.09</v>
      </c>
      <c r="C32" s="18">
        <f t="shared" si="4"/>
        <v>26</v>
      </c>
      <c r="D32" s="19">
        <f t="shared" si="3"/>
        <v>17.73</v>
      </c>
      <c r="E32" s="19">
        <f t="shared" si="3"/>
        <v>35.450000000000003</v>
      </c>
      <c r="F32" s="19">
        <f t="shared" si="3"/>
        <v>53.18</v>
      </c>
      <c r="G32" s="19">
        <f t="shared" si="3"/>
        <v>70.900000000000006</v>
      </c>
      <c r="H32" s="19">
        <f t="shared" si="3"/>
        <v>88.63</v>
      </c>
      <c r="I32" s="19">
        <f t="shared" si="3"/>
        <v>106.35</v>
      </c>
      <c r="J32" s="19">
        <f t="shared" si="3"/>
        <v>124.08</v>
      </c>
      <c r="K32" s="19">
        <f t="shared" si="3"/>
        <v>141.80000000000001</v>
      </c>
      <c r="L32" s="19">
        <f t="shared" si="3"/>
        <v>159.53</v>
      </c>
      <c r="M32" s="19">
        <f t="shared" si="3"/>
        <v>177.25</v>
      </c>
      <c r="N32" s="19">
        <f t="shared" si="3"/>
        <v>212.7</v>
      </c>
      <c r="O32" s="19">
        <f t="shared" si="3"/>
        <v>248.15</v>
      </c>
      <c r="P32" s="19">
        <f t="shared" si="3"/>
        <v>283.60000000000002</v>
      </c>
      <c r="Q32" s="19">
        <f t="shared" si="3"/>
        <v>319.05</v>
      </c>
      <c r="R32" s="19">
        <f t="shared" si="3"/>
        <v>354.5</v>
      </c>
      <c r="S32" s="50">
        <v>7.09</v>
      </c>
    </row>
    <row r="33" spans="1:19" s="7" customFormat="1" ht="14.1" customHeight="1" x14ac:dyDescent="0.2">
      <c r="A33" s="6"/>
      <c r="B33" s="49">
        <v>7.37</v>
      </c>
      <c r="C33" s="20">
        <f t="shared" si="4"/>
        <v>27</v>
      </c>
      <c r="D33" s="21">
        <f t="shared" si="3"/>
        <v>18.43</v>
      </c>
      <c r="E33" s="21">
        <f t="shared" si="3"/>
        <v>36.85</v>
      </c>
      <c r="F33" s="21">
        <f t="shared" si="3"/>
        <v>55.28</v>
      </c>
      <c r="G33" s="21">
        <f t="shared" si="3"/>
        <v>73.7</v>
      </c>
      <c r="H33" s="21">
        <f t="shared" si="3"/>
        <v>92.13</v>
      </c>
      <c r="I33" s="21">
        <f t="shared" si="3"/>
        <v>110.55</v>
      </c>
      <c r="J33" s="21">
        <f t="shared" si="3"/>
        <v>128.97999999999999</v>
      </c>
      <c r="K33" s="21">
        <f t="shared" si="3"/>
        <v>147.4</v>
      </c>
      <c r="L33" s="21">
        <f t="shared" si="3"/>
        <v>165.83</v>
      </c>
      <c r="M33" s="21">
        <f t="shared" si="3"/>
        <v>184.25</v>
      </c>
      <c r="N33" s="21">
        <f t="shared" si="3"/>
        <v>221.1</v>
      </c>
      <c r="O33" s="21">
        <f t="shared" si="3"/>
        <v>257.95</v>
      </c>
      <c r="P33" s="21">
        <f t="shared" si="3"/>
        <v>294.8</v>
      </c>
      <c r="Q33" s="21">
        <f t="shared" si="3"/>
        <v>331.65</v>
      </c>
      <c r="R33" s="21">
        <f t="shared" si="3"/>
        <v>368.5</v>
      </c>
      <c r="S33" s="49">
        <v>7.37</v>
      </c>
    </row>
    <row r="34" spans="1:19" ht="14.1" customHeight="1" x14ac:dyDescent="0.2">
      <c r="A34" s="4"/>
      <c r="B34" s="50">
        <v>7.67</v>
      </c>
      <c r="C34" s="18">
        <f t="shared" si="4"/>
        <v>28</v>
      </c>
      <c r="D34" s="19">
        <f t="shared" si="3"/>
        <v>19.18</v>
      </c>
      <c r="E34" s="19">
        <f t="shared" si="3"/>
        <v>38.35</v>
      </c>
      <c r="F34" s="19">
        <f t="shared" si="3"/>
        <v>57.53</v>
      </c>
      <c r="G34" s="19">
        <f t="shared" si="3"/>
        <v>76.7</v>
      </c>
      <c r="H34" s="19">
        <f t="shared" si="3"/>
        <v>95.88</v>
      </c>
      <c r="I34" s="19">
        <f t="shared" si="3"/>
        <v>115.05</v>
      </c>
      <c r="J34" s="19">
        <f t="shared" si="3"/>
        <v>134.22999999999999</v>
      </c>
      <c r="K34" s="19">
        <f t="shared" si="3"/>
        <v>153.4</v>
      </c>
      <c r="L34" s="19">
        <f t="shared" si="3"/>
        <v>172.58</v>
      </c>
      <c r="M34" s="19">
        <f t="shared" si="3"/>
        <v>191.75</v>
      </c>
      <c r="N34" s="19">
        <f t="shared" si="3"/>
        <v>230.1</v>
      </c>
      <c r="O34" s="19">
        <f t="shared" si="3"/>
        <v>268.45</v>
      </c>
      <c r="P34" s="19">
        <f t="shared" si="3"/>
        <v>306.8</v>
      </c>
      <c r="Q34" s="19">
        <f t="shared" si="3"/>
        <v>345.15</v>
      </c>
      <c r="R34" s="19">
        <f t="shared" si="3"/>
        <v>383.5</v>
      </c>
      <c r="S34" s="50">
        <v>7.67</v>
      </c>
    </row>
    <row r="35" spans="1:19" s="7" customFormat="1" ht="14.1" customHeight="1" x14ac:dyDescent="0.2">
      <c r="A35" s="6"/>
      <c r="B35" s="49">
        <v>8</v>
      </c>
      <c r="C35" s="20">
        <f t="shared" si="4"/>
        <v>29</v>
      </c>
      <c r="D35" s="21">
        <f t="shared" si="3"/>
        <v>20</v>
      </c>
      <c r="E35" s="21">
        <f t="shared" si="3"/>
        <v>40</v>
      </c>
      <c r="F35" s="21">
        <f t="shared" si="3"/>
        <v>60</v>
      </c>
      <c r="G35" s="21">
        <f t="shared" si="3"/>
        <v>80</v>
      </c>
      <c r="H35" s="21">
        <f t="shared" si="3"/>
        <v>100</v>
      </c>
      <c r="I35" s="21">
        <f t="shared" si="3"/>
        <v>120</v>
      </c>
      <c r="J35" s="21">
        <f t="shared" si="3"/>
        <v>140</v>
      </c>
      <c r="K35" s="21">
        <f t="shared" si="3"/>
        <v>160</v>
      </c>
      <c r="L35" s="21">
        <f t="shared" si="3"/>
        <v>180</v>
      </c>
      <c r="M35" s="21">
        <f t="shared" si="3"/>
        <v>200</v>
      </c>
      <c r="N35" s="21">
        <f t="shared" si="3"/>
        <v>240</v>
      </c>
      <c r="O35" s="21">
        <f t="shared" si="3"/>
        <v>280</v>
      </c>
      <c r="P35" s="21">
        <f t="shared" si="3"/>
        <v>320</v>
      </c>
      <c r="Q35" s="21">
        <f t="shared" si="3"/>
        <v>360</v>
      </c>
      <c r="R35" s="21">
        <f t="shared" si="3"/>
        <v>400</v>
      </c>
      <c r="S35" s="49">
        <v>8</v>
      </c>
    </row>
    <row r="36" spans="1:19" ht="14.1" customHeight="1" x14ac:dyDescent="0.2">
      <c r="A36" s="4"/>
      <c r="B36" s="50">
        <v>8.35</v>
      </c>
      <c r="C36" s="18">
        <f t="shared" si="4"/>
        <v>30</v>
      </c>
      <c r="D36" s="19">
        <f t="shared" si="3"/>
        <v>20.88</v>
      </c>
      <c r="E36" s="19">
        <f t="shared" si="3"/>
        <v>41.75</v>
      </c>
      <c r="F36" s="19">
        <f t="shared" si="3"/>
        <v>62.63</v>
      </c>
      <c r="G36" s="19">
        <f t="shared" si="3"/>
        <v>83.5</v>
      </c>
      <c r="H36" s="19">
        <f t="shared" si="3"/>
        <v>104.38</v>
      </c>
      <c r="I36" s="19">
        <f t="shared" si="3"/>
        <v>125.25</v>
      </c>
      <c r="J36" s="19">
        <f t="shared" si="3"/>
        <v>146.13</v>
      </c>
      <c r="K36" s="19">
        <f t="shared" si="3"/>
        <v>167</v>
      </c>
      <c r="L36" s="19">
        <f t="shared" si="3"/>
        <v>187.88</v>
      </c>
      <c r="M36" s="19">
        <f t="shared" si="3"/>
        <v>208.75</v>
      </c>
      <c r="N36" s="19">
        <f t="shared" si="3"/>
        <v>250.5</v>
      </c>
      <c r="O36" s="19">
        <f t="shared" si="3"/>
        <v>292.25</v>
      </c>
      <c r="P36" s="19">
        <f t="shared" si="3"/>
        <v>334</v>
      </c>
      <c r="Q36" s="19">
        <f t="shared" si="3"/>
        <v>375.75</v>
      </c>
      <c r="R36" s="19">
        <f t="shared" si="3"/>
        <v>417.5</v>
      </c>
      <c r="S36" s="50">
        <v>8.35</v>
      </c>
    </row>
    <row r="37" spans="1:19" s="7" customFormat="1" ht="14.1" customHeight="1" x14ac:dyDescent="0.2">
      <c r="A37" s="6"/>
      <c r="B37" s="49">
        <v>8.68</v>
      </c>
      <c r="C37" s="20">
        <f t="shared" si="4"/>
        <v>31</v>
      </c>
      <c r="D37" s="21">
        <f t="shared" si="3"/>
        <v>21.7</v>
      </c>
      <c r="E37" s="21">
        <f t="shared" si="3"/>
        <v>43.4</v>
      </c>
      <c r="F37" s="21">
        <f t="shared" si="3"/>
        <v>65.099999999999994</v>
      </c>
      <c r="G37" s="21">
        <f t="shared" si="3"/>
        <v>86.8</v>
      </c>
      <c r="H37" s="21">
        <f t="shared" si="3"/>
        <v>108.5</v>
      </c>
      <c r="I37" s="21">
        <f t="shared" si="3"/>
        <v>130.19999999999999</v>
      </c>
      <c r="J37" s="21">
        <f t="shared" si="3"/>
        <v>151.9</v>
      </c>
      <c r="K37" s="21">
        <f t="shared" si="3"/>
        <v>173.6</v>
      </c>
      <c r="L37" s="21">
        <f t="shared" si="3"/>
        <v>195.3</v>
      </c>
      <c r="M37" s="21">
        <f t="shared" si="3"/>
        <v>217</v>
      </c>
      <c r="N37" s="21">
        <f t="shared" si="3"/>
        <v>260.39999999999998</v>
      </c>
      <c r="O37" s="21">
        <f t="shared" si="3"/>
        <v>303.8</v>
      </c>
      <c r="P37" s="21">
        <f t="shared" si="3"/>
        <v>347.2</v>
      </c>
      <c r="Q37" s="21">
        <f t="shared" si="3"/>
        <v>390.6</v>
      </c>
      <c r="R37" s="21">
        <f t="shared" si="3"/>
        <v>434</v>
      </c>
      <c r="S37" s="49">
        <v>8.68</v>
      </c>
    </row>
    <row r="38" spans="1:19" ht="14.1" customHeight="1" x14ac:dyDescent="0.2">
      <c r="A38" s="4"/>
      <c r="B38" s="50">
        <v>9.0500000000000007</v>
      </c>
      <c r="C38" s="18">
        <f t="shared" si="4"/>
        <v>32</v>
      </c>
      <c r="D38" s="19">
        <f t="shared" si="3"/>
        <v>22.63</v>
      </c>
      <c r="E38" s="19">
        <f t="shared" si="3"/>
        <v>45.25</v>
      </c>
      <c r="F38" s="19">
        <f t="shared" si="3"/>
        <v>67.88</v>
      </c>
      <c r="G38" s="19">
        <f t="shared" si="3"/>
        <v>90.5</v>
      </c>
      <c r="H38" s="19">
        <f t="shared" si="3"/>
        <v>113.13</v>
      </c>
      <c r="I38" s="19">
        <f t="shared" si="3"/>
        <v>135.75</v>
      </c>
      <c r="J38" s="19">
        <f t="shared" si="3"/>
        <v>158.38</v>
      </c>
      <c r="K38" s="19">
        <f t="shared" si="3"/>
        <v>181</v>
      </c>
      <c r="L38" s="19">
        <f t="shared" si="3"/>
        <v>203.63</v>
      </c>
      <c r="M38" s="19">
        <f t="shared" si="3"/>
        <v>226.25</v>
      </c>
      <c r="N38" s="19">
        <f t="shared" si="3"/>
        <v>271.5</v>
      </c>
      <c r="O38" s="19">
        <f t="shared" si="3"/>
        <v>316.75</v>
      </c>
      <c r="P38" s="19">
        <f t="shared" si="3"/>
        <v>362</v>
      </c>
      <c r="Q38" s="19">
        <f t="shared" si="3"/>
        <v>407.25</v>
      </c>
      <c r="R38" s="19">
        <f t="shared" si="3"/>
        <v>452.5</v>
      </c>
      <c r="S38" s="50">
        <v>9.0500000000000007</v>
      </c>
    </row>
    <row r="39" spans="1:19" s="7" customFormat="1" ht="14.1" customHeight="1" x14ac:dyDescent="0.2">
      <c r="A39" s="6"/>
      <c r="B39" s="49">
        <v>9.43</v>
      </c>
      <c r="C39" s="20">
        <f t="shared" si="4"/>
        <v>33</v>
      </c>
      <c r="D39" s="21">
        <f t="shared" ref="D39:R54" si="5">ROUND(D$5/1000*$B39,2)</f>
        <v>23.58</v>
      </c>
      <c r="E39" s="21">
        <f t="shared" si="5"/>
        <v>47.15</v>
      </c>
      <c r="F39" s="21">
        <f t="shared" si="5"/>
        <v>70.73</v>
      </c>
      <c r="G39" s="21">
        <f t="shared" si="5"/>
        <v>94.3</v>
      </c>
      <c r="H39" s="21">
        <f t="shared" si="5"/>
        <v>117.88</v>
      </c>
      <c r="I39" s="21">
        <f t="shared" si="5"/>
        <v>141.44999999999999</v>
      </c>
      <c r="J39" s="21">
        <f t="shared" si="5"/>
        <v>165.03</v>
      </c>
      <c r="K39" s="21">
        <f t="shared" si="5"/>
        <v>188.6</v>
      </c>
      <c r="L39" s="21">
        <f t="shared" si="5"/>
        <v>212.18</v>
      </c>
      <c r="M39" s="21">
        <f t="shared" si="5"/>
        <v>235.75</v>
      </c>
      <c r="N39" s="21">
        <f t="shared" si="5"/>
        <v>282.89999999999998</v>
      </c>
      <c r="O39" s="21">
        <f t="shared" si="5"/>
        <v>330.05</v>
      </c>
      <c r="P39" s="21">
        <f t="shared" si="5"/>
        <v>377.2</v>
      </c>
      <c r="Q39" s="21">
        <f t="shared" si="5"/>
        <v>424.35</v>
      </c>
      <c r="R39" s="21">
        <f t="shared" si="5"/>
        <v>471.5</v>
      </c>
      <c r="S39" s="49">
        <v>9.43</v>
      </c>
    </row>
    <row r="40" spans="1:19" ht="14.1" customHeight="1" x14ac:dyDescent="0.2">
      <c r="A40" s="4"/>
      <c r="B40" s="50">
        <v>9.83</v>
      </c>
      <c r="C40" s="18">
        <f t="shared" si="4"/>
        <v>34</v>
      </c>
      <c r="D40" s="19">
        <f t="shared" si="5"/>
        <v>24.58</v>
      </c>
      <c r="E40" s="19">
        <f t="shared" si="5"/>
        <v>49.15</v>
      </c>
      <c r="F40" s="19">
        <f t="shared" si="5"/>
        <v>73.73</v>
      </c>
      <c r="G40" s="19">
        <f t="shared" si="5"/>
        <v>98.3</v>
      </c>
      <c r="H40" s="19">
        <f t="shared" si="5"/>
        <v>122.88</v>
      </c>
      <c r="I40" s="19">
        <f t="shared" si="5"/>
        <v>147.44999999999999</v>
      </c>
      <c r="J40" s="19">
        <f t="shared" si="5"/>
        <v>172.03</v>
      </c>
      <c r="K40" s="19">
        <f t="shared" si="5"/>
        <v>196.6</v>
      </c>
      <c r="L40" s="19">
        <f t="shared" si="5"/>
        <v>221.18</v>
      </c>
      <c r="M40" s="19">
        <f t="shared" si="5"/>
        <v>245.75</v>
      </c>
      <c r="N40" s="19">
        <f t="shared" si="5"/>
        <v>294.89999999999998</v>
      </c>
      <c r="O40" s="19">
        <f t="shared" si="5"/>
        <v>344.05</v>
      </c>
      <c r="P40" s="19">
        <f t="shared" si="5"/>
        <v>393.2</v>
      </c>
      <c r="Q40" s="19">
        <f t="shared" si="5"/>
        <v>442.35</v>
      </c>
      <c r="R40" s="19">
        <f t="shared" si="5"/>
        <v>491.5</v>
      </c>
      <c r="S40" s="50">
        <v>9.83</v>
      </c>
    </row>
    <row r="41" spans="1:19" s="7" customFormat="1" ht="14.1" customHeight="1" x14ac:dyDescent="0.2">
      <c r="A41" s="6"/>
      <c r="B41" s="49">
        <v>10.26</v>
      </c>
      <c r="C41" s="20">
        <f t="shared" si="4"/>
        <v>35</v>
      </c>
      <c r="D41" s="21">
        <f t="shared" si="5"/>
        <v>25.65</v>
      </c>
      <c r="E41" s="21">
        <f t="shared" si="5"/>
        <v>51.3</v>
      </c>
      <c r="F41" s="21">
        <f t="shared" si="5"/>
        <v>76.95</v>
      </c>
      <c r="G41" s="21">
        <f t="shared" si="5"/>
        <v>102.6</v>
      </c>
      <c r="H41" s="21">
        <f t="shared" si="5"/>
        <v>128.25</v>
      </c>
      <c r="I41" s="21">
        <f t="shared" si="5"/>
        <v>153.9</v>
      </c>
      <c r="J41" s="21">
        <f t="shared" si="5"/>
        <v>179.55</v>
      </c>
      <c r="K41" s="21">
        <f t="shared" si="5"/>
        <v>205.2</v>
      </c>
      <c r="L41" s="21">
        <f t="shared" si="5"/>
        <v>230.85</v>
      </c>
      <c r="M41" s="21">
        <f t="shared" si="5"/>
        <v>256.5</v>
      </c>
      <c r="N41" s="21">
        <f t="shared" si="5"/>
        <v>307.8</v>
      </c>
      <c r="O41" s="21">
        <f t="shared" si="5"/>
        <v>359.1</v>
      </c>
      <c r="P41" s="21">
        <f t="shared" si="5"/>
        <v>410.4</v>
      </c>
      <c r="Q41" s="21">
        <f t="shared" si="5"/>
        <v>461.7</v>
      </c>
      <c r="R41" s="21">
        <f t="shared" si="5"/>
        <v>513</v>
      </c>
      <c r="S41" s="49">
        <v>10.26</v>
      </c>
    </row>
    <row r="42" spans="1:19" ht="14.1" customHeight="1" x14ac:dyDescent="0.2">
      <c r="A42" s="4"/>
      <c r="B42" s="50">
        <v>10.73</v>
      </c>
      <c r="C42" s="18">
        <f t="shared" si="4"/>
        <v>36</v>
      </c>
      <c r="D42" s="19">
        <f t="shared" si="5"/>
        <v>26.83</v>
      </c>
      <c r="E42" s="19">
        <f t="shared" si="5"/>
        <v>53.65</v>
      </c>
      <c r="F42" s="19">
        <f t="shared" si="5"/>
        <v>80.48</v>
      </c>
      <c r="G42" s="19">
        <f t="shared" si="5"/>
        <v>107.3</v>
      </c>
      <c r="H42" s="19">
        <f t="shared" si="5"/>
        <v>134.13</v>
      </c>
      <c r="I42" s="19">
        <f t="shared" si="5"/>
        <v>160.94999999999999</v>
      </c>
      <c r="J42" s="19">
        <f t="shared" si="5"/>
        <v>187.78</v>
      </c>
      <c r="K42" s="19">
        <f t="shared" si="5"/>
        <v>214.6</v>
      </c>
      <c r="L42" s="19">
        <f t="shared" si="5"/>
        <v>241.43</v>
      </c>
      <c r="M42" s="19">
        <f t="shared" si="5"/>
        <v>268.25</v>
      </c>
      <c r="N42" s="19">
        <f t="shared" si="5"/>
        <v>321.89999999999998</v>
      </c>
      <c r="O42" s="19">
        <f t="shared" si="5"/>
        <v>375.55</v>
      </c>
      <c r="P42" s="19">
        <f t="shared" si="5"/>
        <v>429.2</v>
      </c>
      <c r="Q42" s="19">
        <f t="shared" si="5"/>
        <v>482.85</v>
      </c>
      <c r="R42" s="19">
        <f t="shared" si="5"/>
        <v>536.5</v>
      </c>
      <c r="S42" s="50">
        <v>10.73</v>
      </c>
    </row>
    <row r="43" spans="1:19" s="7" customFormat="1" ht="14.1" customHeight="1" x14ac:dyDescent="0.2">
      <c r="A43" s="6"/>
      <c r="B43" s="49">
        <v>11.22</v>
      </c>
      <c r="C43" s="20">
        <f t="shared" si="4"/>
        <v>37</v>
      </c>
      <c r="D43" s="21">
        <f t="shared" si="5"/>
        <v>28.05</v>
      </c>
      <c r="E43" s="21">
        <f t="shared" si="5"/>
        <v>56.1</v>
      </c>
      <c r="F43" s="21">
        <f t="shared" si="5"/>
        <v>84.15</v>
      </c>
      <c r="G43" s="21">
        <f t="shared" si="5"/>
        <v>112.2</v>
      </c>
      <c r="H43" s="21">
        <f t="shared" si="5"/>
        <v>140.25</v>
      </c>
      <c r="I43" s="21">
        <f t="shared" si="5"/>
        <v>168.3</v>
      </c>
      <c r="J43" s="21">
        <f t="shared" si="5"/>
        <v>196.35</v>
      </c>
      <c r="K43" s="21">
        <f t="shared" si="5"/>
        <v>224.4</v>
      </c>
      <c r="L43" s="21">
        <f t="shared" si="5"/>
        <v>252.45</v>
      </c>
      <c r="M43" s="21">
        <f t="shared" si="5"/>
        <v>280.5</v>
      </c>
      <c r="N43" s="21">
        <f t="shared" si="5"/>
        <v>336.6</v>
      </c>
      <c r="O43" s="21">
        <f t="shared" si="5"/>
        <v>392.7</v>
      </c>
      <c r="P43" s="21">
        <f t="shared" si="5"/>
        <v>448.8</v>
      </c>
      <c r="Q43" s="21">
        <f t="shared" si="5"/>
        <v>504.9</v>
      </c>
      <c r="R43" s="21">
        <f t="shared" si="5"/>
        <v>561</v>
      </c>
      <c r="S43" s="49">
        <v>11.22</v>
      </c>
    </row>
    <row r="44" spans="1:19" ht="14.1" customHeight="1" x14ac:dyDescent="0.2">
      <c r="A44" s="4"/>
      <c r="B44" s="50">
        <v>11.75</v>
      </c>
      <c r="C44" s="18">
        <f t="shared" si="4"/>
        <v>38</v>
      </c>
      <c r="D44" s="19">
        <f t="shared" si="5"/>
        <v>29.38</v>
      </c>
      <c r="E44" s="19">
        <f t="shared" si="5"/>
        <v>58.75</v>
      </c>
      <c r="F44" s="19">
        <f t="shared" si="5"/>
        <v>88.13</v>
      </c>
      <c r="G44" s="19">
        <f t="shared" si="5"/>
        <v>117.5</v>
      </c>
      <c r="H44" s="19">
        <f t="shared" si="5"/>
        <v>146.88</v>
      </c>
      <c r="I44" s="19">
        <f t="shared" si="5"/>
        <v>176.25</v>
      </c>
      <c r="J44" s="19">
        <f t="shared" si="5"/>
        <v>205.63</v>
      </c>
      <c r="K44" s="19">
        <f t="shared" si="5"/>
        <v>235</v>
      </c>
      <c r="L44" s="19">
        <f t="shared" si="5"/>
        <v>264.38</v>
      </c>
      <c r="M44" s="19">
        <f t="shared" si="5"/>
        <v>293.75</v>
      </c>
      <c r="N44" s="19">
        <f t="shared" si="5"/>
        <v>352.5</v>
      </c>
      <c r="O44" s="19">
        <f t="shared" si="5"/>
        <v>411.25</v>
      </c>
      <c r="P44" s="19">
        <f t="shared" si="5"/>
        <v>470</v>
      </c>
      <c r="Q44" s="19">
        <f t="shared" si="5"/>
        <v>528.75</v>
      </c>
      <c r="R44" s="19">
        <f t="shared" si="5"/>
        <v>587.5</v>
      </c>
      <c r="S44" s="50">
        <v>11.75</v>
      </c>
    </row>
    <row r="45" spans="1:19" s="7" customFormat="1" ht="14.1" customHeight="1" x14ac:dyDescent="0.2">
      <c r="A45" s="6"/>
      <c r="B45" s="49">
        <v>12.31</v>
      </c>
      <c r="C45" s="20">
        <f t="shared" si="4"/>
        <v>39</v>
      </c>
      <c r="D45" s="21">
        <f t="shared" si="5"/>
        <v>30.78</v>
      </c>
      <c r="E45" s="21">
        <f t="shared" si="5"/>
        <v>61.55</v>
      </c>
      <c r="F45" s="21">
        <f t="shared" si="5"/>
        <v>92.33</v>
      </c>
      <c r="G45" s="21">
        <f t="shared" si="5"/>
        <v>123.1</v>
      </c>
      <c r="H45" s="21">
        <f t="shared" si="5"/>
        <v>153.88</v>
      </c>
      <c r="I45" s="21">
        <f t="shared" si="5"/>
        <v>184.65</v>
      </c>
      <c r="J45" s="21">
        <f t="shared" si="5"/>
        <v>215.43</v>
      </c>
      <c r="K45" s="21">
        <f t="shared" si="5"/>
        <v>246.2</v>
      </c>
      <c r="L45" s="21">
        <f t="shared" si="5"/>
        <v>276.98</v>
      </c>
      <c r="M45" s="21">
        <f t="shared" si="5"/>
        <v>307.75</v>
      </c>
      <c r="N45" s="21">
        <f t="shared" si="5"/>
        <v>369.3</v>
      </c>
      <c r="O45" s="21">
        <f t="shared" si="5"/>
        <v>430.85</v>
      </c>
      <c r="P45" s="21">
        <f t="shared" si="5"/>
        <v>492.4</v>
      </c>
      <c r="Q45" s="21">
        <f t="shared" si="5"/>
        <v>553.95000000000005</v>
      </c>
      <c r="R45" s="21">
        <f t="shared" si="5"/>
        <v>615.5</v>
      </c>
      <c r="S45" s="49">
        <v>12.31</v>
      </c>
    </row>
    <row r="46" spans="1:19" ht="14.1" customHeight="1" x14ac:dyDescent="0.2">
      <c r="A46" s="4"/>
      <c r="B46" s="50">
        <v>12.89</v>
      </c>
      <c r="C46" s="18">
        <f t="shared" si="4"/>
        <v>40</v>
      </c>
      <c r="D46" s="19">
        <f t="shared" si="5"/>
        <v>32.229999999999997</v>
      </c>
      <c r="E46" s="19">
        <f t="shared" si="5"/>
        <v>64.45</v>
      </c>
      <c r="F46" s="19">
        <f t="shared" si="5"/>
        <v>96.68</v>
      </c>
      <c r="G46" s="19">
        <f t="shared" si="5"/>
        <v>128.9</v>
      </c>
      <c r="H46" s="19">
        <f t="shared" si="5"/>
        <v>161.13</v>
      </c>
      <c r="I46" s="19">
        <f t="shared" si="5"/>
        <v>193.35</v>
      </c>
      <c r="J46" s="19">
        <f t="shared" si="5"/>
        <v>225.58</v>
      </c>
      <c r="K46" s="19">
        <f t="shared" si="5"/>
        <v>257.8</v>
      </c>
      <c r="L46" s="19">
        <f t="shared" si="5"/>
        <v>290.02999999999997</v>
      </c>
      <c r="M46" s="19">
        <f t="shared" si="5"/>
        <v>322.25</v>
      </c>
      <c r="N46" s="19">
        <f t="shared" si="5"/>
        <v>386.7</v>
      </c>
      <c r="O46" s="19">
        <f t="shared" si="5"/>
        <v>451.15</v>
      </c>
      <c r="P46" s="19">
        <f t="shared" si="5"/>
        <v>515.6</v>
      </c>
      <c r="Q46" s="19">
        <f t="shared" si="5"/>
        <v>580.04999999999995</v>
      </c>
      <c r="R46" s="19">
        <f t="shared" si="5"/>
        <v>644.5</v>
      </c>
      <c r="S46" s="50">
        <v>12.89</v>
      </c>
    </row>
    <row r="47" spans="1:19" s="7" customFormat="1" ht="14.1" customHeight="1" x14ac:dyDescent="0.2">
      <c r="A47" s="6"/>
      <c r="B47" s="49">
        <v>13.71</v>
      </c>
      <c r="C47" s="20">
        <f t="shared" si="4"/>
        <v>41</v>
      </c>
      <c r="D47" s="21">
        <f t="shared" si="5"/>
        <v>34.28</v>
      </c>
      <c r="E47" s="21">
        <f t="shared" si="5"/>
        <v>68.55</v>
      </c>
      <c r="F47" s="21">
        <f t="shared" si="5"/>
        <v>102.83</v>
      </c>
      <c r="G47" s="21">
        <f t="shared" si="5"/>
        <v>137.1</v>
      </c>
      <c r="H47" s="21">
        <f t="shared" si="5"/>
        <v>171.38</v>
      </c>
      <c r="I47" s="21">
        <f t="shared" si="5"/>
        <v>205.65</v>
      </c>
      <c r="J47" s="21">
        <f t="shared" si="5"/>
        <v>239.93</v>
      </c>
      <c r="K47" s="21">
        <f t="shared" si="5"/>
        <v>274.2</v>
      </c>
      <c r="L47" s="21">
        <f t="shared" si="5"/>
        <v>308.48</v>
      </c>
      <c r="M47" s="21">
        <f t="shared" si="5"/>
        <v>342.75</v>
      </c>
      <c r="N47" s="21">
        <f t="shared" si="5"/>
        <v>411.3</v>
      </c>
      <c r="O47" s="21">
        <f t="shared" si="5"/>
        <v>479.85</v>
      </c>
      <c r="P47" s="21">
        <f t="shared" si="5"/>
        <v>548.4</v>
      </c>
      <c r="Q47" s="21">
        <f t="shared" si="5"/>
        <v>616.95000000000005</v>
      </c>
      <c r="R47" s="21">
        <f t="shared" si="5"/>
        <v>685.5</v>
      </c>
      <c r="S47" s="49">
        <v>13.71</v>
      </c>
    </row>
    <row r="48" spans="1:19" ht="14.1" customHeight="1" x14ac:dyDescent="0.2">
      <c r="A48" s="4"/>
      <c r="B48" s="50">
        <v>14.59</v>
      </c>
      <c r="C48" s="18">
        <f t="shared" si="4"/>
        <v>42</v>
      </c>
      <c r="D48" s="19">
        <f t="shared" si="5"/>
        <v>36.479999999999997</v>
      </c>
      <c r="E48" s="19">
        <f t="shared" si="5"/>
        <v>72.95</v>
      </c>
      <c r="F48" s="19">
        <f t="shared" si="5"/>
        <v>109.43</v>
      </c>
      <c r="G48" s="19">
        <f t="shared" si="5"/>
        <v>145.9</v>
      </c>
      <c r="H48" s="19">
        <f t="shared" si="5"/>
        <v>182.38</v>
      </c>
      <c r="I48" s="19">
        <f t="shared" si="5"/>
        <v>218.85</v>
      </c>
      <c r="J48" s="19">
        <f t="shared" si="5"/>
        <v>255.33</v>
      </c>
      <c r="K48" s="19">
        <f t="shared" si="5"/>
        <v>291.8</v>
      </c>
      <c r="L48" s="19">
        <f t="shared" si="5"/>
        <v>328.28</v>
      </c>
      <c r="M48" s="19">
        <f t="shared" si="5"/>
        <v>364.75</v>
      </c>
      <c r="N48" s="19">
        <f t="shared" si="5"/>
        <v>437.7</v>
      </c>
      <c r="O48" s="19">
        <f t="shared" si="5"/>
        <v>510.65</v>
      </c>
      <c r="P48" s="19">
        <f t="shared" si="5"/>
        <v>583.6</v>
      </c>
      <c r="Q48" s="19">
        <f t="shared" si="5"/>
        <v>656.55</v>
      </c>
      <c r="R48" s="19">
        <f t="shared" si="5"/>
        <v>729.5</v>
      </c>
      <c r="S48" s="50">
        <v>14.59</v>
      </c>
    </row>
    <row r="49" spans="1:19" s="7" customFormat="1" ht="14.1" customHeight="1" x14ac:dyDescent="0.2">
      <c r="A49" s="6"/>
      <c r="B49" s="49">
        <v>15.53</v>
      </c>
      <c r="C49" s="20">
        <f t="shared" si="4"/>
        <v>43</v>
      </c>
      <c r="D49" s="21">
        <f t="shared" si="5"/>
        <v>38.83</v>
      </c>
      <c r="E49" s="21">
        <f t="shared" si="5"/>
        <v>77.650000000000006</v>
      </c>
      <c r="F49" s="21">
        <f t="shared" si="5"/>
        <v>116.48</v>
      </c>
      <c r="G49" s="21">
        <f t="shared" si="5"/>
        <v>155.30000000000001</v>
      </c>
      <c r="H49" s="21">
        <f t="shared" si="5"/>
        <v>194.13</v>
      </c>
      <c r="I49" s="21">
        <f t="shared" si="5"/>
        <v>232.95</v>
      </c>
      <c r="J49" s="21">
        <f t="shared" si="5"/>
        <v>271.77999999999997</v>
      </c>
      <c r="K49" s="21">
        <f t="shared" si="5"/>
        <v>310.60000000000002</v>
      </c>
      <c r="L49" s="21">
        <f t="shared" si="5"/>
        <v>349.43</v>
      </c>
      <c r="M49" s="21">
        <f t="shared" si="5"/>
        <v>388.25</v>
      </c>
      <c r="N49" s="21">
        <f t="shared" si="5"/>
        <v>465.9</v>
      </c>
      <c r="O49" s="21">
        <f t="shared" si="5"/>
        <v>543.54999999999995</v>
      </c>
      <c r="P49" s="21">
        <f t="shared" si="5"/>
        <v>621.20000000000005</v>
      </c>
      <c r="Q49" s="21">
        <f t="shared" si="5"/>
        <v>698.85</v>
      </c>
      <c r="R49" s="21">
        <f t="shared" si="5"/>
        <v>776.5</v>
      </c>
      <c r="S49" s="49">
        <v>15.53</v>
      </c>
    </row>
    <row r="50" spans="1:19" ht="14.1" customHeight="1" x14ac:dyDescent="0.2">
      <c r="A50" s="4"/>
      <c r="B50" s="50">
        <v>16.54</v>
      </c>
      <c r="C50" s="18">
        <f t="shared" si="4"/>
        <v>44</v>
      </c>
      <c r="D50" s="19">
        <f t="shared" si="5"/>
        <v>41.35</v>
      </c>
      <c r="E50" s="19">
        <f t="shared" si="5"/>
        <v>82.7</v>
      </c>
      <c r="F50" s="19">
        <f t="shared" si="5"/>
        <v>124.05</v>
      </c>
      <c r="G50" s="19">
        <f t="shared" si="5"/>
        <v>165.4</v>
      </c>
      <c r="H50" s="19">
        <f t="shared" si="5"/>
        <v>206.75</v>
      </c>
      <c r="I50" s="19">
        <f t="shared" si="5"/>
        <v>248.1</v>
      </c>
      <c r="J50" s="19">
        <f t="shared" si="5"/>
        <v>289.45</v>
      </c>
      <c r="K50" s="19">
        <f t="shared" si="5"/>
        <v>330.8</v>
      </c>
      <c r="L50" s="19">
        <f t="shared" si="5"/>
        <v>372.15</v>
      </c>
      <c r="M50" s="19">
        <f t="shared" si="5"/>
        <v>413.5</v>
      </c>
      <c r="N50" s="19">
        <f t="shared" si="5"/>
        <v>496.2</v>
      </c>
      <c r="O50" s="19">
        <f t="shared" si="5"/>
        <v>578.9</v>
      </c>
      <c r="P50" s="19">
        <f t="shared" si="5"/>
        <v>661.6</v>
      </c>
      <c r="Q50" s="19">
        <f t="shared" si="5"/>
        <v>744.3</v>
      </c>
      <c r="R50" s="19">
        <f t="shared" si="5"/>
        <v>827</v>
      </c>
      <c r="S50" s="50">
        <v>16.54</v>
      </c>
    </row>
    <row r="51" spans="1:19" s="7" customFormat="1" ht="14.1" customHeight="1" x14ac:dyDescent="0.2">
      <c r="A51" s="6"/>
      <c r="B51" s="49">
        <v>17.62</v>
      </c>
      <c r="C51" s="20">
        <f t="shared" si="4"/>
        <v>45</v>
      </c>
      <c r="D51" s="21">
        <f t="shared" si="5"/>
        <v>44.05</v>
      </c>
      <c r="E51" s="21">
        <f t="shared" si="5"/>
        <v>88.1</v>
      </c>
      <c r="F51" s="21">
        <f t="shared" si="5"/>
        <v>132.15</v>
      </c>
      <c r="G51" s="21">
        <f t="shared" si="5"/>
        <v>176.2</v>
      </c>
      <c r="H51" s="21">
        <f t="shared" si="5"/>
        <v>220.25</v>
      </c>
      <c r="I51" s="21">
        <f t="shared" si="5"/>
        <v>264.3</v>
      </c>
      <c r="J51" s="21">
        <f t="shared" si="5"/>
        <v>308.35000000000002</v>
      </c>
      <c r="K51" s="21">
        <f t="shared" si="5"/>
        <v>352.4</v>
      </c>
      <c r="L51" s="21">
        <f t="shared" si="5"/>
        <v>396.45</v>
      </c>
      <c r="M51" s="21">
        <f t="shared" si="5"/>
        <v>440.5</v>
      </c>
      <c r="N51" s="21">
        <f t="shared" si="5"/>
        <v>528.6</v>
      </c>
      <c r="O51" s="21">
        <f t="shared" si="5"/>
        <v>616.70000000000005</v>
      </c>
      <c r="P51" s="21">
        <f t="shared" si="5"/>
        <v>704.8</v>
      </c>
      <c r="Q51" s="21">
        <f t="shared" si="5"/>
        <v>792.9</v>
      </c>
      <c r="R51" s="21">
        <f t="shared" si="5"/>
        <v>881</v>
      </c>
      <c r="S51" s="49">
        <v>17.62</v>
      </c>
    </row>
    <row r="52" spans="1:19" ht="14.1" customHeight="1" x14ac:dyDescent="0.2">
      <c r="A52" s="4"/>
      <c r="B52" s="50">
        <v>18.71</v>
      </c>
      <c r="C52" s="18">
        <f t="shared" si="4"/>
        <v>46</v>
      </c>
      <c r="D52" s="19">
        <f t="shared" si="5"/>
        <v>46.78</v>
      </c>
      <c r="E52" s="19">
        <f t="shared" si="5"/>
        <v>93.55</v>
      </c>
      <c r="F52" s="19">
        <f t="shared" si="5"/>
        <v>140.33000000000001</v>
      </c>
      <c r="G52" s="19">
        <f t="shared" si="5"/>
        <v>187.1</v>
      </c>
      <c r="H52" s="19">
        <f t="shared" si="5"/>
        <v>233.88</v>
      </c>
      <c r="I52" s="19">
        <f t="shared" si="5"/>
        <v>280.64999999999998</v>
      </c>
      <c r="J52" s="19">
        <f t="shared" si="5"/>
        <v>327.43</v>
      </c>
      <c r="K52" s="19">
        <f t="shared" si="5"/>
        <v>374.2</v>
      </c>
      <c r="L52" s="19">
        <f t="shared" si="5"/>
        <v>420.98</v>
      </c>
      <c r="M52" s="19">
        <f t="shared" si="5"/>
        <v>467.75</v>
      </c>
      <c r="N52" s="19">
        <f t="shared" si="5"/>
        <v>561.29999999999995</v>
      </c>
      <c r="O52" s="19">
        <f t="shared" si="5"/>
        <v>654.85</v>
      </c>
      <c r="P52" s="19">
        <f t="shared" si="5"/>
        <v>748.4</v>
      </c>
      <c r="Q52" s="19">
        <f t="shared" si="5"/>
        <v>841.95</v>
      </c>
      <c r="R52" s="19">
        <f t="shared" si="5"/>
        <v>935.5</v>
      </c>
      <c r="S52" s="50">
        <v>18.71</v>
      </c>
    </row>
    <row r="53" spans="1:19" s="7" customFormat="1" ht="14.1" customHeight="1" x14ac:dyDescent="0.2">
      <c r="A53" s="6"/>
      <c r="B53" s="49">
        <v>19.87</v>
      </c>
      <c r="C53" s="20">
        <f t="shared" si="4"/>
        <v>47</v>
      </c>
      <c r="D53" s="21">
        <f t="shared" si="5"/>
        <v>49.68</v>
      </c>
      <c r="E53" s="21">
        <f t="shared" si="5"/>
        <v>99.35</v>
      </c>
      <c r="F53" s="21">
        <f t="shared" si="5"/>
        <v>149.03</v>
      </c>
      <c r="G53" s="21">
        <f t="shared" si="5"/>
        <v>198.7</v>
      </c>
      <c r="H53" s="21">
        <f t="shared" si="5"/>
        <v>248.38</v>
      </c>
      <c r="I53" s="21">
        <f t="shared" si="5"/>
        <v>298.05</v>
      </c>
      <c r="J53" s="21">
        <f t="shared" si="5"/>
        <v>347.73</v>
      </c>
      <c r="K53" s="21">
        <f t="shared" si="5"/>
        <v>397.4</v>
      </c>
      <c r="L53" s="21">
        <f t="shared" si="5"/>
        <v>447.08</v>
      </c>
      <c r="M53" s="21">
        <f t="shared" si="5"/>
        <v>496.75</v>
      </c>
      <c r="N53" s="21">
        <f t="shared" si="5"/>
        <v>596.1</v>
      </c>
      <c r="O53" s="21">
        <f t="shared" si="5"/>
        <v>695.45</v>
      </c>
      <c r="P53" s="21">
        <f t="shared" si="5"/>
        <v>794.8</v>
      </c>
      <c r="Q53" s="21">
        <f t="shared" si="5"/>
        <v>894.15</v>
      </c>
      <c r="R53" s="21">
        <f t="shared" si="5"/>
        <v>993.5</v>
      </c>
      <c r="S53" s="49">
        <v>19.87</v>
      </c>
    </row>
    <row r="54" spans="1:19" ht="14.1" customHeight="1" x14ac:dyDescent="0.2">
      <c r="A54" s="4"/>
      <c r="B54" s="50">
        <v>21.12</v>
      </c>
      <c r="C54" s="18">
        <f t="shared" si="4"/>
        <v>48</v>
      </c>
      <c r="D54" s="19">
        <f t="shared" si="5"/>
        <v>52.8</v>
      </c>
      <c r="E54" s="19">
        <f t="shared" si="5"/>
        <v>105.6</v>
      </c>
      <c r="F54" s="19">
        <f t="shared" si="5"/>
        <v>158.4</v>
      </c>
      <c r="G54" s="19">
        <f t="shared" si="5"/>
        <v>211.2</v>
      </c>
      <c r="H54" s="19">
        <f t="shared" si="5"/>
        <v>264</v>
      </c>
      <c r="I54" s="19">
        <f t="shared" si="5"/>
        <v>316.8</v>
      </c>
      <c r="J54" s="19">
        <f t="shared" si="5"/>
        <v>369.6</v>
      </c>
      <c r="K54" s="19">
        <f t="shared" si="5"/>
        <v>422.4</v>
      </c>
      <c r="L54" s="19">
        <f t="shared" si="5"/>
        <v>475.2</v>
      </c>
      <c r="M54" s="19">
        <f t="shared" si="5"/>
        <v>528</v>
      </c>
      <c r="N54" s="19">
        <f t="shared" si="5"/>
        <v>633.6</v>
      </c>
      <c r="O54" s="19">
        <f t="shared" si="5"/>
        <v>739.2</v>
      </c>
      <c r="P54" s="19">
        <f t="shared" si="5"/>
        <v>844.8</v>
      </c>
      <c r="Q54" s="19">
        <f t="shared" si="5"/>
        <v>950.4</v>
      </c>
      <c r="R54" s="19">
        <f t="shared" si="5"/>
        <v>1056</v>
      </c>
      <c r="S54" s="50">
        <v>21.12</v>
      </c>
    </row>
    <row r="55" spans="1:19" s="7" customFormat="1" ht="14.1" customHeight="1" x14ac:dyDescent="0.2">
      <c r="A55" s="6"/>
      <c r="B55" s="49">
        <v>22.46</v>
      </c>
      <c r="C55" s="20">
        <f t="shared" si="4"/>
        <v>49</v>
      </c>
      <c r="D55" s="21">
        <f t="shared" ref="D55:R70" si="6">ROUND(D$5/1000*$B55,2)</f>
        <v>56.15</v>
      </c>
      <c r="E55" s="21">
        <f t="shared" si="6"/>
        <v>112.3</v>
      </c>
      <c r="F55" s="21">
        <f t="shared" si="6"/>
        <v>168.45</v>
      </c>
      <c r="G55" s="21">
        <f t="shared" si="6"/>
        <v>224.6</v>
      </c>
      <c r="H55" s="21">
        <f t="shared" si="6"/>
        <v>280.75</v>
      </c>
      <c r="I55" s="21">
        <f t="shared" si="6"/>
        <v>336.9</v>
      </c>
      <c r="J55" s="21">
        <f t="shared" si="6"/>
        <v>393.05</v>
      </c>
      <c r="K55" s="21">
        <f t="shared" si="6"/>
        <v>449.2</v>
      </c>
      <c r="L55" s="21">
        <f t="shared" si="6"/>
        <v>505.35</v>
      </c>
      <c r="M55" s="21">
        <f t="shared" si="6"/>
        <v>561.5</v>
      </c>
      <c r="N55" s="21">
        <f t="shared" si="6"/>
        <v>673.8</v>
      </c>
      <c r="O55" s="21">
        <f t="shared" si="6"/>
        <v>786.1</v>
      </c>
      <c r="P55" s="21">
        <f t="shared" si="6"/>
        <v>898.4</v>
      </c>
      <c r="Q55" s="21">
        <f t="shared" si="6"/>
        <v>1010.7</v>
      </c>
      <c r="R55" s="21">
        <f t="shared" si="6"/>
        <v>1123</v>
      </c>
      <c r="S55" s="49">
        <v>22.46</v>
      </c>
    </row>
    <row r="56" spans="1:19" ht="14.1" customHeight="1" x14ac:dyDescent="0.2">
      <c r="A56" s="4"/>
      <c r="B56" s="50">
        <v>23.9</v>
      </c>
      <c r="C56" s="18">
        <f t="shared" si="4"/>
        <v>50</v>
      </c>
      <c r="D56" s="19">
        <f t="shared" si="6"/>
        <v>59.75</v>
      </c>
      <c r="E56" s="19">
        <f t="shared" si="6"/>
        <v>119.5</v>
      </c>
      <c r="F56" s="19">
        <f t="shared" si="6"/>
        <v>179.25</v>
      </c>
      <c r="G56" s="19">
        <f t="shared" si="6"/>
        <v>239</v>
      </c>
      <c r="H56" s="19">
        <f t="shared" si="6"/>
        <v>298.75</v>
      </c>
      <c r="I56" s="19">
        <f t="shared" si="6"/>
        <v>358.5</v>
      </c>
      <c r="J56" s="19">
        <f t="shared" si="6"/>
        <v>418.25</v>
      </c>
      <c r="K56" s="19">
        <f t="shared" si="6"/>
        <v>478</v>
      </c>
      <c r="L56" s="19">
        <f t="shared" si="6"/>
        <v>537.75</v>
      </c>
      <c r="M56" s="19">
        <f t="shared" si="6"/>
        <v>597.5</v>
      </c>
      <c r="N56" s="19">
        <f t="shared" si="6"/>
        <v>717</v>
      </c>
      <c r="O56" s="19">
        <f t="shared" si="6"/>
        <v>836.5</v>
      </c>
      <c r="P56" s="19">
        <f t="shared" si="6"/>
        <v>956</v>
      </c>
      <c r="Q56" s="19">
        <f t="shared" si="6"/>
        <v>1075.5</v>
      </c>
      <c r="R56" s="19">
        <f t="shared" si="6"/>
        <v>1195</v>
      </c>
      <c r="S56" s="50">
        <v>23.9</v>
      </c>
    </row>
    <row r="57" spans="1:19" s="7" customFormat="1" ht="14.1" customHeight="1" x14ac:dyDescent="0.2">
      <c r="A57" s="6"/>
      <c r="B57" s="49">
        <v>25.49</v>
      </c>
      <c r="C57" s="20">
        <f t="shared" si="4"/>
        <v>51</v>
      </c>
      <c r="D57" s="21">
        <f t="shared" si="6"/>
        <v>63.73</v>
      </c>
      <c r="E57" s="21">
        <f t="shared" si="6"/>
        <v>127.45</v>
      </c>
      <c r="F57" s="21">
        <f t="shared" si="6"/>
        <v>191.18</v>
      </c>
      <c r="G57" s="21">
        <f t="shared" si="6"/>
        <v>254.9</v>
      </c>
      <c r="H57" s="21">
        <f t="shared" si="6"/>
        <v>318.63</v>
      </c>
      <c r="I57" s="21">
        <f t="shared" si="6"/>
        <v>382.35</v>
      </c>
      <c r="J57" s="21">
        <f t="shared" si="6"/>
        <v>446.08</v>
      </c>
      <c r="K57" s="21">
        <f t="shared" si="6"/>
        <v>509.8</v>
      </c>
      <c r="L57" s="21">
        <f t="shared" si="6"/>
        <v>573.53</v>
      </c>
      <c r="M57" s="21">
        <f t="shared" si="6"/>
        <v>637.25</v>
      </c>
      <c r="N57" s="21">
        <f t="shared" si="6"/>
        <v>764.7</v>
      </c>
      <c r="O57" s="21">
        <f t="shared" si="6"/>
        <v>892.15</v>
      </c>
      <c r="P57" s="21">
        <f t="shared" si="6"/>
        <v>1019.6</v>
      </c>
      <c r="Q57" s="21">
        <f t="shared" si="6"/>
        <v>1147.05</v>
      </c>
      <c r="R57" s="21">
        <f t="shared" si="6"/>
        <v>1274.5</v>
      </c>
      <c r="S57" s="49">
        <v>25.49</v>
      </c>
    </row>
    <row r="58" spans="1:19" ht="14.1" customHeight="1" x14ac:dyDescent="0.2">
      <c r="B58" s="50">
        <v>27.22</v>
      </c>
      <c r="C58" s="18">
        <f t="shared" si="4"/>
        <v>52</v>
      </c>
      <c r="D58" s="19">
        <f t="shared" si="6"/>
        <v>68.05</v>
      </c>
      <c r="E58" s="19">
        <f t="shared" si="6"/>
        <v>136.1</v>
      </c>
      <c r="F58" s="19">
        <f t="shared" si="6"/>
        <v>204.15</v>
      </c>
      <c r="G58" s="19">
        <f t="shared" si="6"/>
        <v>272.2</v>
      </c>
      <c r="H58" s="19">
        <f t="shared" si="6"/>
        <v>340.25</v>
      </c>
      <c r="I58" s="19">
        <f t="shared" si="6"/>
        <v>408.3</v>
      </c>
      <c r="J58" s="19">
        <f t="shared" si="6"/>
        <v>476.35</v>
      </c>
      <c r="K58" s="19">
        <f t="shared" si="6"/>
        <v>544.4</v>
      </c>
      <c r="L58" s="19">
        <f t="shared" si="6"/>
        <v>612.45000000000005</v>
      </c>
      <c r="M58" s="19">
        <f t="shared" si="6"/>
        <v>680.5</v>
      </c>
      <c r="N58" s="19">
        <f t="shared" si="6"/>
        <v>816.6</v>
      </c>
      <c r="O58" s="19">
        <f t="shared" si="6"/>
        <v>952.7</v>
      </c>
      <c r="P58" s="19">
        <f t="shared" si="6"/>
        <v>1088.8</v>
      </c>
      <c r="Q58" s="19">
        <f t="shared" si="6"/>
        <v>1224.9000000000001</v>
      </c>
      <c r="R58" s="19">
        <f t="shared" si="6"/>
        <v>1361</v>
      </c>
      <c r="S58" s="50">
        <v>27.22</v>
      </c>
    </row>
    <row r="59" spans="1:19" s="7" customFormat="1" ht="14.1" customHeight="1" x14ac:dyDescent="0.2">
      <c r="A59" s="6"/>
      <c r="B59" s="49">
        <v>29.07</v>
      </c>
      <c r="C59" s="20">
        <f t="shared" si="4"/>
        <v>53</v>
      </c>
      <c r="D59" s="21">
        <f t="shared" si="6"/>
        <v>72.680000000000007</v>
      </c>
      <c r="E59" s="21">
        <f t="shared" si="6"/>
        <v>145.35</v>
      </c>
      <c r="F59" s="21">
        <f t="shared" si="6"/>
        <v>218.03</v>
      </c>
      <c r="G59" s="21">
        <f t="shared" si="6"/>
        <v>290.7</v>
      </c>
      <c r="H59" s="21">
        <f t="shared" si="6"/>
        <v>363.38</v>
      </c>
      <c r="I59" s="21">
        <f t="shared" si="6"/>
        <v>436.05</v>
      </c>
      <c r="J59" s="21">
        <f t="shared" si="6"/>
        <v>508.73</v>
      </c>
      <c r="K59" s="21">
        <f t="shared" si="6"/>
        <v>581.4</v>
      </c>
      <c r="L59" s="21">
        <f t="shared" si="6"/>
        <v>654.08000000000004</v>
      </c>
      <c r="M59" s="21">
        <f t="shared" si="6"/>
        <v>726.75</v>
      </c>
      <c r="N59" s="21">
        <f t="shared" si="6"/>
        <v>872.1</v>
      </c>
      <c r="O59" s="21">
        <f t="shared" si="6"/>
        <v>1017.45</v>
      </c>
      <c r="P59" s="21">
        <f t="shared" si="6"/>
        <v>1162.8</v>
      </c>
      <c r="Q59" s="21">
        <f t="shared" si="6"/>
        <v>1308.1500000000001</v>
      </c>
      <c r="R59" s="21">
        <f t="shared" si="6"/>
        <v>1453.5</v>
      </c>
      <c r="S59" s="49">
        <v>29.07</v>
      </c>
    </row>
    <row r="60" spans="1:19" x14ac:dyDescent="0.2">
      <c r="B60" s="50">
        <v>31.07</v>
      </c>
      <c r="C60" s="18">
        <f t="shared" si="4"/>
        <v>54</v>
      </c>
      <c r="D60" s="19">
        <f t="shared" si="6"/>
        <v>77.680000000000007</v>
      </c>
      <c r="E60" s="19">
        <f t="shared" si="6"/>
        <v>155.35</v>
      </c>
      <c r="F60" s="19">
        <f t="shared" si="6"/>
        <v>233.03</v>
      </c>
      <c r="G60" s="19">
        <f t="shared" si="6"/>
        <v>310.7</v>
      </c>
      <c r="H60" s="19">
        <f t="shared" si="6"/>
        <v>388.38</v>
      </c>
      <c r="I60" s="19">
        <f t="shared" si="6"/>
        <v>466.05</v>
      </c>
      <c r="J60" s="19">
        <f t="shared" si="6"/>
        <v>543.73</v>
      </c>
      <c r="K60" s="19">
        <f t="shared" si="6"/>
        <v>621.4</v>
      </c>
      <c r="L60" s="19">
        <f t="shared" si="6"/>
        <v>699.08</v>
      </c>
      <c r="M60" s="19">
        <f t="shared" si="6"/>
        <v>776.75</v>
      </c>
      <c r="N60" s="19">
        <f t="shared" si="6"/>
        <v>932.1</v>
      </c>
      <c r="O60" s="19">
        <f t="shared" si="6"/>
        <v>1087.45</v>
      </c>
      <c r="P60" s="19">
        <f t="shared" si="6"/>
        <v>1242.8</v>
      </c>
      <c r="Q60" s="19">
        <f t="shared" si="6"/>
        <v>1398.15</v>
      </c>
      <c r="R60" s="19">
        <f t="shared" si="6"/>
        <v>1553.5</v>
      </c>
      <c r="S60" s="50">
        <v>31.07</v>
      </c>
    </row>
    <row r="61" spans="1:19" s="7" customFormat="1" ht="14.1" customHeight="1" x14ac:dyDescent="0.2">
      <c r="A61" s="6"/>
      <c r="B61" s="49">
        <v>33.22</v>
      </c>
      <c r="C61" s="20">
        <f t="shared" si="4"/>
        <v>55</v>
      </c>
      <c r="D61" s="21">
        <f t="shared" si="6"/>
        <v>83.05</v>
      </c>
      <c r="E61" s="21">
        <f t="shared" si="6"/>
        <v>166.1</v>
      </c>
      <c r="F61" s="21">
        <f t="shared" si="6"/>
        <v>249.15</v>
      </c>
      <c r="G61" s="21">
        <f t="shared" si="6"/>
        <v>332.2</v>
      </c>
      <c r="H61" s="21">
        <f t="shared" si="6"/>
        <v>415.25</v>
      </c>
      <c r="I61" s="21">
        <f t="shared" si="6"/>
        <v>498.3</v>
      </c>
      <c r="J61" s="21">
        <f t="shared" si="6"/>
        <v>581.35</v>
      </c>
      <c r="K61" s="21">
        <f t="shared" si="6"/>
        <v>664.4</v>
      </c>
      <c r="L61" s="21">
        <f t="shared" si="6"/>
        <v>747.45</v>
      </c>
      <c r="M61" s="21">
        <f t="shared" si="6"/>
        <v>830.5</v>
      </c>
      <c r="N61" s="21">
        <f t="shared" si="6"/>
        <v>996.6</v>
      </c>
      <c r="O61" s="21">
        <f t="shared" si="6"/>
        <v>1162.7</v>
      </c>
      <c r="P61" s="21">
        <f t="shared" si="6"/>
        <v>1328.8</v>
      </c>
      <c r="Q61" s="21">
        <f t="shared" si="6"/>
        <v>1494.9</v>
      </c>
      <c r="R61" s="21">
        <f t="shared" si="6"/>
        <v>1661</v>
      </c>
      <c r="S61" s="49">
        <v>33.22</v>
      </c>
    </row>
    <row r="62" spans="1:19" x14ac:dyDescent="0.2">
      <c r="B62" s="50">
        <v>35.43</v>
      </c>
      <c r="C62" s="18">
        <f t="shared" si="4"/>
        <v>56</v>
      </c>
      <c r="D62" s="19">
        <f t="shared" si="6"/>
        <v>88.58</v>
      </c>
      <c r="E62" s="19">
        <f t="shared" si="6"/>
        <v>177.15</v>
      </c>
      <c r="F62" s="19">
        <f t="shared" si="6"/>
        <v>265.73</v>
      </c>
      <c r="G62" s="19">
        <f t="shared" si="6"/>
        <v>354.3</v>
      </c>
      <c r="H62" s="19">
        <f t="shared" si="6"/>
        <v>442.88</v>
      </c>
      <c r="I62" s="19">
        <f t="shared" si="6"/>
        <v>531.45000000000005</v>
      </c>
      <c r="J62" s="19">
        <f t="shared" si="6"/>
        <v>620.03</v>
      </c>
      <c r="K62" s="19">
        <f t="shared" si="6"/>
        <v>708.6</v>
      </c>
      <c r="L62" s="19">
        <f t="shared" si="6"/>
        <v>797.18</v>
      </c>
      <c r="M62" s="19">
        <f t="shared" si="6"/>
        <v>885.75</v>
      </c>
      <c r="N62" s="19">
        <f t="shared" si="6"/>
        <v>1062.9000000000001</v>
      </c>
      <c r="O62" s="19">
        <f t="shared" si="6"/>
        <v>1240.05</v>
      </c>
      <c r="P62" s="19">
        <f t="shared" si="6"/>
        <v>1417.2</v>
      </c>
      <c r="Q62" s="19">
        <f t="shared" si="6"/>
        <v>1594.35</v>
      </c>
      <c r="R62" s="19">
        <f t="shared" si="6"/>
        <v>1771.5</v>
      </c>
      <c r="S62" s="50">
        <v>35.43</v>
      </c>
    </row>
    <row r="63" spans="1:19" s="7" customFormat="1" ht="14.1" customHeight="1" x14ac:dyDescent="0.2">
      <c r="A63" s="6"/>
      <c r="B63" s="49">
        <v>37.869999999999997</v>
      </c>
      <c r="C63" s="20">
        <f t="shared" si="4"/>
        <v>57</v>
      </c>
      <c r="D63" s="21">
        <f t="shared" si="6"/>
        <v>94.68</v>
      </c>
      <c r="E63" s="21">
        <f t="shared" si="6"/>
        <v>189.35</v>
      </c>
      <c r="F63" s="21">
        <f t="shared" si="6"/>
        <v>284.02999999999997</v>
      </c>
      <c r="G63" s="21">
        <f t="shared" si="6"/>
        <v>378.7</v>
      </c>
      <c r="H63" s="21">
        <f t="shared" si="6"/>
        <v>473.38</v>
      </c>
      <c r="I63" s="21">
        <f t="shared" si="6"/>
        <v>568.04999999999995</v>
      </c>
      <c r="J63" s="21">
        <f t="shared" si="6"/>
        <v>662.73</v>
      </c>
      <c r="K63" s="21">
        <f t="shared" si="6"/>
        <v>757.4</v>
      </c>
      <c r="L63" s="21">
        <f t="shared" si="6"/>
        <v>852.08</v>
      </c>
      <c r="M63" s="21">
        <f t="shared" si="6"/>
        <v>946.75</v>
      </c>
      <c r="N63" s="21">
        <f t="shared" si="6"/>
        <v>1136.0999999999999</v>
      </c>
      <c r="O63" s="21">
        <f t="shared" si="6"/>
        <v>1325.45</v>
      </c>
      <c r="P63" s="21">
        <f t="shared" si="6"/>
        <v>1514.8</v>
      </c>
      <c r="Q63" s="21">
        <f t="shared" si="6"/>
        <v>1704.15</v>
      </c>
      <c r="R63" s="21">
        <f t="shared" si="6"/>
        <v>1893.5</v>
      </c>
      <c r="S63" s="49">
        <v>37.869999999999997</v>
      </c>
    </row>
    <row r="64" spans="1:19" x14ac:dyDescent="0.2">
      <c r="B64" s="50">
        <v>40.39</v>
      </c>
      <c r="C64" s="18">
        <f t="shared" si="4"/>
        <v>58</v>
      </c>
      <c r="D64" s="19">
        <f t="shared" si="6"/>
        <v>100.98</v>
      </c>
      <c r="E64" s="19">
        <f t="shared" si="6"/>
        <v>201.95</v>
      </c>
      <c r="F64" s="19">
        <f t="shared" si="6"/>
        <v>302.93</v>
      </c>
      <c r="G64" s="19">
        <f t="shared" si="6"/>
        <v>403.9</v>
      </c>
      <c r="H64" s="19">
        <f t="shared" si="6"/>
        <v>504.88</v>
      </c>
      <c r="I64" s="19">
        <f t="shared" si="6"/>
        <v>605.85</v>
      </c>
      <c r="J64" s="19">
        <f t="shared" si="6"/>
        <v>706.83</v>
      </c>
      <c r="K64" s="19">
        <f t="shared" si="6"/>
        <v>807.8</v>
      </c>
      <c r="L64" s="19">
        <f t="shared" si="6"/>
        <v>908.78</v>
      </c>
      <c r="M64" s="19">
        <f t="shared" si="6"/>
        <v>1009.75</v>
      </c>
      <c r="N64" s="19">
        <f t="shared" si="6"/>
        <v>1211.7</v>
      </c>
      <c r="O64" s="19">
        <f t="shared" si="6"/>
        <v>1413.65</v>
      </c>
      <c r="P64" s="19">
        <f t="shared" si="6"/>
        <v>1615.6</v>
      </c>
      <c r="Q64" s="19">
        <f t="shared" si="6"/>
        <v>1817.55</v>
      </c>
      <c r="R64" s="19">
        <f t="shared" si="6"/>
        <v>2019.5</v>
      </c>
      <c r="S64" s="50">
        <v>40.39</v>
      </c>
    </row>
    <row r="65" spans="1:19" s="7" customFormat="1" ht="14.1" customHeight="1" x14ac:dyDescent="0.2">
      <c r="A65" s="6"/>
      <c r="B65" s="49">
        <v>43.14</v>
      </c>
      <c r="C65" s="20">
        <f t="shared" si="4"/>
        <v>59</v>
      </c>
      <c r="D65" s="21">
        <f t="shared" si="6"/>
        <v>107.85</v>
      </c>
      <c r="E65" s="21">
        <f t="shared" si="6"/>
        <v>215.7</v>
      </c>
      <c r="F65" s="21">
        <f t="shared" si="6"/>
        <v>323.55</v>
      </c>
      <c r="G65" s="21">
        <f t="shared" si="6"/>
        <v>431.4</v>
      </c>
      <c r="H65" s="21">
        <f t="shared" si="6"/>
        <v>539.25</v>
      </c>
      <c r="I65" s="21">
        <f t="shared" si="6"/>
        <v>647.1</v>
      </c>
      <c r="J65" s="21">
        <f t="shared" si="6"/>
        <v>754.95</v>
      </c>
      <c r="K65" s="21">
        <f t="shared" si="6"/>
        <v>862.8</v>
      </c>
      <c r="L65" s="21">
        <f t="shared" si="6"/>
        <v>970.65</v>
      </c>
      <c r="M65" s="21">
        <f t="shared" si="6"/>
        <v>1078.5</v>
      </c>
      <c r="N65" s="21">
        <f t="shared" si="6"/>
        <v>1294.2</v>
      </c>
      <c r="O65" s="21">
        <f t="shared" si="6"/>
        <v>1509.9</v>
      </c>
      <c r="P65" s="21">
        <f t="shared" si="6"/>
        <v>1725.6</v>
      </c>
      <c r="Q65" s="21">
        <f t="shared" si="6"/>
        <v>1941.3</v>
      </c>
      <c r="R65" s="21">
        <f t="shared" si="6"/>
        <v>2157</v>
      </c>
      <c r="S65" s="49">
        <v>43.14</v>
      </c>
    </row>
    <row r="66" spans="1:19" x14ac:dyDescent="0.2">
      <c r="B66" s="50">
        <v>46.15</v>
      </c>
      <c r="C66" s="18">
        <f t="shared" si="4"/>
        <v>60</v>
      </c>
      <c r="D66" s="19">
        <f t="shared" si="6"/>
        <v>115.38</v>
      </c>
      <c r="E66" s="19">
        <f t="shared" si="6"/>
        <v>230.75</v>
      </c>
      <c r="F66" s="19">
        <f t="shared" si="6"/>
        <v>346.13</v>
      </c>
      <c r="G66" s="19">
        <f t="shared" si="6"/>
        <v>461.5</v>
      </c>
      <c r="H66" s="19">
        <f t="shared" si="6"/>
        <v>576.88</v>
      </c>
      <c r="I66" s="19">
        <f t="shared" si="6"/>
        <v>692.25</v>
      </c>
      <c r="J66" s="19">
        <f t="shared" si="6"/>
        <v>807.63</v>
      </c>
      <c r="K66" s="19">
        <f t="shared" si="6"/>
        <v>923</v>
      </c>
      <c r="L66" s="19">
        <f t="shared" si="6"/>
        <v>1038.3800000000001</v>
      </c>
      <c r="M66" s="19">
        <f t="shared" si="6"/>
        <v>1153.75</v>
      </c>
      <c r="N66" s="19">
        <f t="shared" si="6"/>
        <v>1384.5</v>
      </c>
      <c r="O66" s="19">
        <f t="shared" si="6"/>
        <v>1615.25</v>
      </c>
      <c r="P66" s="19">
        <f t="shared" si="6"/>
        <v>1846</v>
      </c>
      <c r="Q66" s="19">
        <f t="shared" si="6"/>
        <v>2076.75</v>
      </c>
      <c r="R66" s="19">
        <f t="shared" si="6"/>
        <v>2307.5</v>
      </c>
      <c r="S66" s="50">
        <v>46.15</v>
      </c>
    </row>
    <row r="67" spans="1:19" s="7" customFormat="1" ht="14.1" customHeight="1" x14ac:dyDescent="0.2">
      <c r="A67" s="6"/>
      <c r="B67" s="49">
        <v>49.27</v>
      </c>
      <c r="C67" s="20">
        <f t="shared" si="4"/>
        <v>61</v>
      </c>
      <c r="D67" s="21">
        <f t="shared" si="6"/>
        <v>123.18</v>
      </c>
      <c r="E67" s="21">
        <f t="shared" si="6"/>
        <v>246.35</v>
      </c>
      <c r="F67" s="21">
        <f t="shared" si="6"/>
        <v>369.53</v>
      </c>
      <c r="G67" s="21">
        <f t="shared" si="6"/>
        <v>492.7</v>
      </c>
      <c r="H67" s="21">
        <f t="shared" si="6"/>
        <v>615.88</v>
      </c>
      <c r="I67" s="21">
        <f t="shared" si="6"/>
        <v>739.05</v>
      </c>
      <c r="J67" s="21">
        <f t="shared" si="6"/>
        <v>862.23</v>
      </c>
      <c r="K67" s="21">
        <f t="shared" si="6"/>
        <v>985.4</v>
      </c>
      <c r="L67" s="21">
        <f t="shared" si="6"/>
        <v>1108.58</v>
      </c>
      <c r="M67" s="21">
        <f t="shared" si="6"/>
        <v>1231.75</v>
      </c>
      <c r="N67" s="21">
        <f t="shared" si="6"/>
        <v>1478.1</v>
      </c>
      <c r="O67" s="21">
        <f t="shared" si="6"/>
        <v>1724.45</v>
      </c>
      <c r="P67" s="21">
        <f t="shared" si="6"/>
        <v>1970.8</v>
      </c>
      <c r="Q67" s="21">
        <f t="shared" si="6"/>
        <v>2217.15</v>
      </c>
      <c r="R67" s="21">
        <f t="shared" si="6"/>
        <v>2463.5</v>
      </c>
      <c r="S67" s="49">
        <v>49.27</v>
      </c>
    </row>
    <row r="68" spans="1:19" x14ac:dyDescent="0.2">
      <c r="B68" s="50">
        <v>52.68</v>
      </c>
      <c r="C68" s="18">
        <f t="shared" si="4"/>
        <v>62</v>
      </c>
      <c r="D68" s="19">
        <f t="shared" si="6"/>
        <v>131.69999999999999</v>
      </c>
      <c r="E68" s="19">
        <f t="shared" si="6"/>
        <v>263.39999999999998</v>
      </c>
      <c r="F68" s="19">
        <f t="shared" si="6"/>
        <v>395.1</v>
      </c>
      <c r="G68" s="19">
        <f t="shared" si="6"/>
        <v>526.79999999999995</v>
      </c>
      <c r="H68" s="19">
        <f t="shared" si="6"/>
        <v>658.5</v>
      </c>
      <c r="I68" s="19">
        <f t="shared" si="6"/>
        <v>790.2</v>
      </c>
      <c r="J68" s="19">
        <f t="shared" si="6"/>
        <v>921.9</v>
      </c>
      <c r="K68" s="19">
        <f t="shared" si="6"/>
        <v>1053.5999999999999</v>
      </c>
      <c r="L68" s="19">
        <f t="shared" si="6"/>
        <v>1185.3</v>
      </c>
      <c r="M68" s="19">
        <f t="shared" si="6"/>
        <v>1317</v>
      </c>
      <c r="N68" s="19">
        <f t="shared" si="6"/>
        <v>1580.4</v>
      </c>
      <c r="O68" s="19">
        <f t="shared" si="6"/>
        <v>1843.8</v>
      </c>
      <c r="P68" s="19">
        <f t="shared" si="6"/>
        <v>2107.1999999999998</v>
      </c>
      <c r="Q68" s="19">
        <f t="shared" si="6"/>
        <v>2370.6</v>
      </c>
      <c r="R68" s="19">
        <f t="shared" si="6"/>
        <v>2634</v>
      </c>
      <c r="S68" s="50">
        <v>52.68</v>
      </c>
    </row>
    <row r="69" spans="1:19" s="7" customFormat="1" ht="14.1" customHeight="1" x14ac:dyDescent="0.2">
      <c r="A69" s="6"/>
      <c r="B69" s="49">
        <v>56.39</v>
      </c>
      <c r="C69" s="20">
        <f t="shared" si="4"/>
        <v>63</v>
      </c>
      <c r="D69" s="21">
        <f t="shared" si="6"/>
        <v>140.97999999999999</v>
      </c>
      <c r="E69" s="21">
        <f t="shared" si="6"/>
        <v>281.95</v>
      </c>
      <c r="F69" s="21">
        <f t="shared" si="6"/>
        <v>422.93</v>
      </c>
      <c r="G69" s="21">
        <f t="shared" si="6"/>
        <v>563.9</v>
      </c>
      <c r="H69" s="21">
        <f t="shared" si="6"/>
        <v>704.88</v>
      </c>
      <c r="I69" s="21">
        <f t="shared" si="6"/>
        <v>845.85</v>
      </c>
      <c r="J69" s="21">
        <f t="shared" si="6"/>
        <v>986.83</v>
      </c>
      <c r="K69" s="21">
        <f t="shared" si="6"/>
        <v>1127.8</v>
      </c>
      <c r="L69" s="21">
        <f t="shared" si="6"/>
        <v>1268.78</v>
      </c>
      <c r="M69" s="21">
        <f t="shared" si="6"/>
        <v>1409.75</v>
      </c>
      <c r="N69" s="21">
        <f t="shared" si="6"/>
        <v>1691.7</v>
      </c>
      <c r="O69" s="21">
        <f t="shared" si="6"/>
        <v>1973.65</v>
      </c>
      <c r="P69" s="21">
        <f t="shared" si="6"/>
        <v>2255.6</v>
      </c>
      <c r="Q69" s="21">
        <f t="shared" si="6"/>
        <v>2537.5500000000002</v>
      </c>
      <c r="R69" s="21">
        <f t="shared" si="6"/>
        <v>2819.5</v>
      </c>
      <c r="S69" s="49">
        <v>56.39</v>
      </c>
    </row>
    <row r="70" spans="1:19" x14ac:dyDescent="0.2">
      <c r="B70" s="50">
        <v>60.43</v>
      </c>
      <c r="C70" s="18">
        <f t="shared" si="4"/>
        <v>64</v>
      </c>
      <c r="D70" s="19">
        <f t="shared" si="6"/>
        <v>151.08000000000001</v>
      </c>
      <c r="E70" s="19">
        <f t="shared" si="6"/>
        <v>302.14999999999998</v>
      </c>
      <c r="F70" s="19">
        <f t="shared" si="6"/>
        <v>453.23</v>
      </c>
      <c r="G70" s="19">
        <f t="shared" si="6"/>
        <v>604.29999999999995</v>
      </c>
      <c r="H70" s="19">
        <f t="shared" si="6"/>
        <v>755.38</v>
      </c>
      <c r="I70" s="19">
        <f t="shared" si="6"/>
        <v>906.45</v>
      </c>
      <c r="J70" s="19">
        <f t="shared" si="6"/>
        <v>1057.53</v>
      </c>
      <c r="K70" s="19">
        <f t="shared" si="6"/>
        <v>1208.5999999999999</v>
      </c>
      <c r="L70" s="19">
        <f t="shared" si="6"/>
        <v>1359.68</v>
      </c>
      <c r="M70" s="19">
        <f t="shared" si="6"/>
        <v>1510.75</v>
      </c>
      <c r="N70" s="19">
        <f t="shared" si="6"/>
        <v>1812.9</v>
      </c>
      <c r="O70" s="19">
        <f t="shared" si="6"/>
        <v>2115.0500000000002</v>
      </c>
      <c r="P70" s="19">
        <f t="shared" si="6"/>
        <v>2417.1999999999998</v>
      </c>
      <c r="Q70" s="19">
        <f t="shared" si="6"/>
        <v>2719.35</v>
      </c>
      <c r="R70" s="19">
        <f t="shared" si="6"/>
        <v>3021.5</v>
      </c>
      <c r="S70" s="50">
        <v>60.43</v>
      </c>
    </row>
    <row r="71" spans="1:19" s="7" customFormat="1" ht="14.1" customHeight="1" x14ac:dyDescent="0.2">
      <c r="A71" s="6"/>
      <c r="B71" s="49">
        <v>64.84</v>
      </c>
      <c r="C71" s="20">
        <f t="shared" si="4"/>
        <v>65</v>
      </c>
      <c r="D71" s="21">
        <f t="shared" ref="D71:R76" si="7">ROUND(D$5/1000*$B71,2)</f>
        <v>162.1</v>
      </c>
      <c r="E71" s="21">
        <f t="shared" si="7"/>
        <v>324.2</v>
      </c>
      <c r="F71" s="21">
        <f t="shared" si="7"/>
        <v>486.3</v>
      </c>
      <c r="G71" s="21">
        <f t="shared" si="7"/>
        <v>648.4</v>
      </c>
      <c r="H71" s="21">
        <f t="shared" si="7"/>
        <v>810.5</v>
      </c>
      <c r="I71" s="21">
        <f t="shared" si="7"/>
        <v>972.6</v>
      </c>
      <c r="J71" s="21">
        <f t="shared" si="7"/>
        <v>1134.7</v>
      </c>
      <c r="K71" s="21">
        <f t="shared" si="7"/>
        <v>1296.8</v>
      </c>
      <c r="L71" s="21">
        <f t="shared" si="7"/>
        <v>1458.9</v>
      </c>
      <c r="M71" s="21">
        <f t="shared" si="7"/>
        <v>1621</v>
      </c>
      <c r="N71" s="21">
        <f t="shared" si="7"/>
        <v>1945.2</v>
      </c>
      <c r="O71" s="21">
        <f t="shared" si="7"/>
        <v>2269.4</v>
      </c>
      <c r="P71" s="21">
        <f t="shared" si="7"/>
        <v>2593.6</v>
      </c>
      <c r="Q71" s="21">
        <f t="shared" si="7"/>
        <v>2917.8</v>
      </c>
      <c r="R71" s="21">
        <f t="shared" si="7"/>
        <v>3242</v>
      </c>
      <c r="S71" s="49">
        <v>64.84</v>
      </c>
    </row>
    <row r="72" spans="1:19" x14ac:dyDescent="0.2">
      <c r="B72" s="50">
        <v>69.400000000000006</v>
      </c>
      <c r="C72" s="18">
        <f t="shared" si="4"/>
        <v>66</v>
      </c>
      <c r="D72" s="19">
        <f t="shared" si="7"/>
        <v>173.5</v>
      </c>
      <c r="E72" s="19">
        <f t="shared" si="7"/>
        <v>347</v>
      </c>
      <c r="F72" s="19">
        <f t="shared" si="7"/>
        <v>520.5</v>
      </c>
      <c r="G72" s="19">
        <f t="shared" si="7"/>
        <v>694</v>
      </c>
      <c r="H72" s="19">
        <f t="shared" si="7"/>
        <v>867.5</v>
      </c>
      <c r="I72" s="19">
        <f t="shared" si="7"/>
        <v>1041</v>
      </c>
      <c r="J72" s="19">
        <f t="shared" si="7"/>
        <v>1214.5</v>
      </c>
      <c r="K72" s="19">
        <f t="shared" si="7"/>
        <v>1388</v>
      </c>
      <c r="L72" s="19">
        <f t="shared" si="7"/>
        <v>1561.5</v>
      </c>
      <c r="M72" s="19">
        <f t="shared" si="7"/>
        <v>1735</v>
      </c>
      <c r="N72" s="19">
        <f t="shared" si="7"/>
        <v>2082</v>
      </c>
      <c r="O72" s="19">
        <f t="shared" si="7"/>
        <v>2429</v>
      </c>
      <c r="P72" s="19">
        <f t="shared" si="7"/>
        <v>2776</v>
      </c>
      <c r="Q72" s="19">
        <f t="shared" si="7"/>
        <v>3123</v>
      </c>
      <c r="R72" s="19">
        <f t="shared" si="7"/>
        <v>3470</v>
      </c>
      <c r="S72" s="50">
        <v>69.400000000000006</v>
      </c>
    </row>
    <row r="73" spans="1:19" s="7" customFormat="1" ht="14.1" customHeight="1" x14ac:dyDescent="0.2">
      <c r="A73" s="6"/>
      <c r="B73" s="49">
        <v>74.38</v>
      </c>
      <c r="C73" s="20">
        <f t="shared" si="4"/>
        <v>67</v>
      </c>
      <c r="D73" s="21">
        <f t="shared" si="7"/>
        <v>185.95</v>
      </c>
      <c r="E73" s="21">
        <f t="shared" si="7"/>
        <v>371.9</v>
      </c>
      <c r="F73" s="21">
        <f t="shared" si="7"/>
        <v>557.85</v>
      </c>
      <c r="G73" s="21">
        <f t="shared" si="7"/>
        <v>743.8</v>
      </c>
      <c r="H73" s="21">
        <f t="shared" si="7"/>
        <v>929.75</v>
      </c>
      <c r="I73" s="21">
        <f t="shared" si="7"/>
        <v>1115.7</v>
      </c>
      <c r="J73" s="21">
        <f t="shared" si="7"/>
        <v>1301.6500000000001</v>
      </c>
      <c r="K73" s="21">
        <f t="shared" si="7"/>
        <v>1487.6</v>
      </c>
      <c r="L73" s="21">
        <f t="shared" si="7"/>
        <v>1673.55</v>
      </c>
      <c r="M73" s="21">
        <f t="shared" si="7"/>
        <v>1859.5</v>
      </c>
      <c r="N73" s="21">
        <f t="shared" si="7"/>
        <v>2231.4</v>
      </c>
      <c r="O73" s="21">
        <f t="shared" si="7"/>
        <v>2603.3000000000002</v>
      </c>
      <c r="P73" s="21">
        <f t="shared" si="7"/>
        <v>2975.2</v>
      </c>
      <c r="Q73" s="21">
        <f t="shared" si="7"/>
        <v>3347.1</v>
      </c>
      <c r="R73" s="21">
        <f t="shared" si="7"/>
        <v>3719</v>
      </c>
      <c r="S73" s="49">
        <v>74.38</v>
      </c>
    </row>
    <row r="74" spans="1:19" x14ac:dyDescent="0.2">
      <c r="B74" s="50">
        <v>79.849999999999994</v>
      </c>
      <c r="C74" s="18">
        <f t="shared" si="4"/>
        <v>68</v>
      </c>
      <c r="D74" s="19">
        <f t="shared" si="7"/>
        <v>199.63</v>
      </c>
      <c r="E74" s="19">
        <f t="shared" si="7"/>
        <v>399.25</v>
      </c>
      <c r="F74" s="19">
        <f t="shared" si="7"/>
        <v>598.88</v>
      </c>
      <c r="G74" s="19">
        <f t="shared" si="7"/>
        <v>798.5</v>
      </c>
      <c r="H74" s="19">
        <f t="shared" si="7"/>
        <v>998.13</v>
      </c>
      <c r="I74" s="19">
        <f t="shared" si="7"/>
        <v>1197.75</v>
      </c>
      <c r="J74" s="19">
        <f t="shared" si="7"/>
        <v>1397.38</v>
      </c>
      <c r="K74" s="19">
        <f t="shared" si="7"/>
        <v>1597</v>
      </c>
      <c r="L74" s="19">
        <f t="shared" si="7"/>
        <v>1796.63</v>
      </c>
      <c r="M74" s="19">
        <f t="shared" si="7"/>
        <v>1996.25</v>
      </c>
      <c r="N74" s="19">
        <f t="shared" si="7"/>
        <v>2395.5</v>
      </c>
      <c r="O74" s="19">
        <f t="shared" si="7"/>
        <v>2794.75</v>
      </c>
      <c r="P74" s="19">
        <f t="shared" si="7"/>
        <v>3194</v>
      </c>
      <c r="Q74" s="19">
        <f t="shared" si="7"/>
        <v>3593.25</v>
      </c>
      <c r="R74" s="19">
        <f t="shared" si="7"/>
        <v>3992.5</v>
      </c>
      <c r="S74" s="50">
        <v>79.849999999999994</v>
      </c>
    </row>
    <row r="75" spans="1:19" s="7" customFormat="1" ht="14.1" customHeight="1" x14ac:dyDescent="0.2">
      <c r="A75" s="6"/>
      <c r="B75" s="49">
        <v>85.89</v>
      </c>
      <c r="C75" s="20">
        <f t="shared" si="4"/>
        <v>69</v>
      </c>
      <c r="D75" s="21">
        <f t="shared" si="7"/>
        <v>214.73</v>
      </c>
      <c r="E75" s="21">
        <f t="shared" si="7"/>
        <v>429.45</v>
      </c>
      <c r="F75" s="21">
        <f t="shared" si="7"/>
        <v>644.17999999999995</v>
      </c>
      <c r="G75" s="21">
        <f t="shared" si="7"/>
        <v>858.9</v>
      </c>
      <c r="H75" s="21">
        <f t="shared" si="7"/>
        <v>1073.6300000000001</v>
      </c>
      <c r="I75" s="21">
        <f t="shared" si="7"/>
        <v>1288.3499999999999</v>
      </c>
      <c r="J75" s="21">
        <f t="shared" si="7"/>
        <v>1503.08</v>
      </c>
      <c r="K75" s="21">
        <f t="shared" si="7"/>
        <v>1717.8</v>
      </c>
      <c r="L75" s="21">
        <f t="shared" si="7"/>
        <v>1932.53</v>
      </c>
      <c r="M75" s="21">
        <f t="shared" si="7"/>
        <v>2147.25</v>
      </c>
      <c r="N75" s="21">
        <f t="shared" si="7"/>
        <v>2576.6999999999998</v>
      </c>
      <c r="O75" s="21">
        <f t="shared" si="7"/>
        <v>3006.15</v>
      </c>
      <c r="P75" s="21">
        <f t="shared" si="7"/>
        <v>3435.6</v>
      </c>
      <c r="Q75" s="21">
        <f t="shared" si="7"/>
        <v>3865.05</v>
      </c>
      <c r="R75" s="21">
        <f t="shared" si="7"/>
        <v>4294.5</v>
      </c>
      <c r="S75" s="49">
        <v>85.89</v>
      </c>
    </row>
    <row r="76" spans="1:19" x14ac:dyDescent="0.2">
      <c r="B76" s="50">
        <v>92.91</v>
      </c>
      <c r="C76" s="18">
        <f t="shared" si="4"/>
        <v>70</v>
      </c>
      <c r="D76" s="19">
        <f t="shared" si="7"/>
        <v>232.28</v>
      </c>
      <c r="E76" s="19">
        <f t="shared" si="7"/>
        <v>464.55</v>
      </c>
      <c r="F76" s="19">
        <f t="shared" si="7"/>
        <v>696.83</v>
      </c>
      <c r="G76" s="19">
        <f t="shared" si="7"/>
        <v>929.1</v>
      </c>
      <c r="H76" s="19">
        <f t="shared" si="7"/>
        <v>1161.3800000000001</v>
      </c>
      <c r="I76" s="19">
        <f t="shared" si="7"/>
        <v>1393.65</v>
      </c>
      <c r="J76" s="19">
        <f t="shared" si="7"/>
        <v>1625.93</v>
      </c>
      <c r="K76" s="19">
        <f t="shared" si="7"/>
        <v>1858.2</v>
      </c>
      <c r="L76" s="19">
        <f t="shared" si="7"/>
        <v>2090.48</v>
      </c>
      <c r="M76" s="19">
        <f t="shared" si="7"/>
        <v>2322.75</v>
      </c>
      <c r="N76" s="19">
        <f t="shared" si="7"/>
        <v>2787.3</v>
      </c>
      <c r="O76" s="19">
        <f t="shared" si="7"/>
        <v>3251.85</v>
      </c>
      <c r="P76" s="19">
        <f t="shared" si="7"/>
        <v>3716.4</v>
      </c>
      <c r="Q76" s="19">
        <f t="shared" si="7"/>
        <v>4180.95</v>
      </c>
      <c r="R76" s="19">
        <f t="shared" si="7"/>
        <v>4645.5</v>
      </c>
      <c r="S76" s="50">
        <v>92.91</v>
      </c>
    </row>
    <row r="77" spans="1:19" x14ac:dyDescent="0.2">
      <c r="C77" s="8"/>
    </row>
  </sheetData>
  <sheetProtection algorithmName="SHA-512" hashValue="Tw46FgYfIgWtk1I/GO7496QJgl9vnsfxEHuA13JXBkjVUBCvEkC9+wxywdAftzfFI8p1/SyaacBs0ua/G/iGqA==" saltValue="RkqMbXb8NAAU5CpnT051mA==" spinCount="100000" sheet="1" objects="1" scenarios="1" selectLockedCells="1"/>
  <mergeCells count="5">
    <mergeCell ref="C3:R3"/>
    <mergeCell ref="C2:R2"/>
    <mergeCell ref="C1:R1"/>
    <mergeCell ref="U5:V5"/>
    <mergeCell ref="A7:A14"/>
  </mergeCells>
  <printOptions horizontalCentered="1"/>
  <pageMargins left="0" right="0" top="0" bottom="0" header="0" footer="0"/>
  <pageSetup scale="70" fitToHeight="0" orientation="landscape" r:id="rId1"/>
  <headerFooter>
    <oddFooter>&amp;LLife insurance underwritten by 5Star Life Insurance Company (a Lincoln, Nebraska company).
ICWLConvRatesR0120&amp;C
&amp;R
1/20</oddFooter>
  </headerFooter>
  <rowBreaks count="1" manualBreakCount="1">
    <brk id="23" min="2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5"/>
  <sheetViews>
    <sheetView zoomScaleNormal="100" workbookViewId="0">
      <pane ySplit="25" topLeftCell="A26" activePane="bottomLeft" state="frozen"/>
      <selection pane="bottomLeft" activeCell="U8" sqref="U8"/>
    </sheetView>
  </sheetViews>
  <sheetFormatPr defaultColWidth="9.140625" defaultRowHeight="12.75" x14ac:dyDescent="0.2"/>
  <cols>
    <col min="1" max="1" width="16.5703125" style="3" bestFit="1" customWidth="1"/>
    <col min="2" max="2" width="13" style="3" bestFit="1" customWidth="1"/>
    <col min="3" max="3" width="10.140625" style="2" bestFit="1" customWidth="1"/>
    <col min="4" max="13" width="11.42578125" style="3" customWidth="1"/>
    <col min="14" max="18" width="11.7109375" style="3" customWidth="1"/>
    <col min="19" max="19" width="13.28515625" style="3" customWidth="1"/>
    <col min="20" max="20" width="3.7109375" style="3" customWidth="1"/>
    <col min="21" max="21" width="16.140625" style="3" customWidth="1"/>
    <col min="22" max="22" width="24.7109375" style="3" customWidth="1"/>
    <col min="23" max="16384" width="9.140625" style="3"/>
  </cols>
  <sheetData>
    <row r="1" spans="1:36" ht="15.75" x14ac:dyDescent="0.25">
      <c r="C1" s="66" t="s">
        <v>18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55"/>
      <c r="O1" s="55"/>
      <c r="P1" s="55"/>
      <c r="Q1" s="55"/>
      <c r="R1" s="55"/>
    </row>
    <row r="2" spans="1:36" s="5" customFormat="1" x14ac:dyDescent="0.2">
      <c r="C2" s="65" t="s">
        <v>23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54"/>
      <c r="O2" s="54"/>
      <c r="P2" s="54"/>
      <c r="Q2" s="54"/>
      <c r="R2" s="54"/>
    </row>
    <row r="3" spans="1:36" s="5" customFormat="1" x14ac:dyDescent="0.2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53"/>
      <c r="O3" s="53"/>
      <c r="P3" s="53"/>
      <c r="Q3" s="53"/>
      <c r="R3" s="53"/>
    </row>
    <row r="4" spans="1:36" s="5" customFormat="1" ht="7.5" customHeight="1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36" s="1" customFormat="1" x14ac:dyDescent="0.2">
      <c r="A5" s="1" t="s">
        <v>20</v>
      </c>
      <c r="B5" s="52" t="s">
        <v>2</v>
      </c>
      <c r="C5" s="16" t="s">
        <v>0</v>
      </c>
      <c r="D5" s="17">
        <v>2500</v>
      </c>
      <c r="E5" s="17">
        <v>5000</v>
      </c>
      <c r="F5" s="17">
        <v>7500</v>
      </c>
      <c r="G5" s="17">
        <v>10000</v>
      </c>
      <c r="H5" s="17">
        <v>12500</v>
      </c>
      <c r="I5" s="17">
        <v>15000</v>
      </c>
      <c r="J5" s="17">
        <v>17500</v>
      </c>
      <c r="K5" s="17">
        <v>20000</v>
      </c>
      <c r="L5" s="17">
        <v>22500</v>
      </c>
      <c r="M5" s="17">
        <v>25000</v>
      </c>
      <c r="N5" s="17">
        <v>30000</v>
      </c>
      <c r="O5" s="17">
        <v>35000</v>
      </c>
      <c r="P5" s="17">
        <v>40000</v>
      </c>
      <c r="Q5" s="17">
        <v>45000</v>
      </c>
      <c r="R5" s="17">
        <v>50000</v>
      </c>
      <c r="S5" s="52" t="s">
        <v>2</v>
      </c>
      <c r="U5" s="63" t="s">
        <v>7</v>
      </c>
      <c r="V5" s="63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14.1" customHeight="1" x14ac:dyDescent="0.2">
      <c r="A6" s="4">
        <v>48</v>
      </c>
      <c r="B6" s="50">
        <v>100.3</v>
      </c>
      <c r="C6" s="20">
        <v>71</v>
      </c>
      <c r="D6" s="21">
        <f>ROUND(D$5/1000*$B6,2)</f>
        <v>250.75</v>
      </c>
      <c r="E6" s="21">
        <f t="shared" ref="E6:R21" si="0">ROUND(E$5/1000*$B6,2)</f>
        <v>501.5</v>
      </c>
      <c r="F6" s="21">
        <f t="shared" si="0"/>
        <v>752.25</v>
      </c>
      <c r="G6" s="21">
        <f t="shared" si="0"/>
        <v>1003</v>
      </c>
      <c r="H6" s="21">
        <f t="shared" si="0"/>
        <v>1253.75</v>
      </c>
      <c r="I6" s="21">
        <f t="shared" si="0"/>
        <v>1504.5</v>
      </c>
      <c r="J6" s="21">
        <f t="shared" si="0"/>
        <v>1755.25</v>
      </c>
      <c r="K6" s="21">
        <f t="shared" si="0"/>
        <v>2006</v>
      </c>
      <c r="L6" s="21">
        <f t="shared" si="0"/>
        <v>2256.75</v>
      </c>
      <c r="M6" s="21">
        <f t="shared" si="0"/>
        <v>2507.5</v>
      </c>
      <c r="N6" s="21">
        <f t="shared" si="0"/>
        <v>3009</v>
      </c>
      <c r="O6" s="21">
        <f t="shared" si="0"/>
        <v>3510.5</v>
      </c>
      <c r="P6" s="21">
        <f t="shared" si="0"/>
        <v>4012</v>
      </c>
      <c r="Q6" s="21">
        <f t="shared" si="0"/>
        <v>4513.5</v>
      </c>
      <c r="R6" s="21">
        <f t="shared" si="0"/>
        <v>5015</v>
      </c>
      <c r="S6" s="50">
        <v>100.3</v>
      </c>
      <c r="U6" s="10">
        <f>VLOOKUP($U$8,C6:S25:C25,17,C6:C25)</f>
        <v>117.6</v>
      </c>
      <c r="V6" s="10" t="s">
        <v>6</v>
      </c>
    </row>
    <row r="7" spans="1:36" ht="14.1" customHeight="1" x14ac:dyDescent="0.2">
      <c r="A7" s="67" t="s">
        <v>17</v>
      </c>
      <c r="B7" s="50">
        <v>108.49</v>
      </c>
      <c r="C7" s="18">
        <v>72</v>
      </c>
      <c r="D7" s="19">
        <f t="shared" ref="D7:R22" si="1">ROUND(D$5/1000*$B7,2)</f>
        <v>271.23</v>
      </c>
      <c r="E7" s="19">
        <f t="shared" si="0"/>
        <v>542.45000000000005</v>
      </c>
      <c r="F7" s="19">
        <f t="shared" si="0"/>
        <v>813.68</v>
      </c>
      <c r="G7" s="19">
        <f t="shared" si="0"/>
        <v>1084.9000000000001</v>
      </c>
      <c r="H7" s="19">
        <f t="shared" si="0"/>
        <v>1356.13</v>
      </c>
      <c r="I7" s="19">
        <f t="shared" si="0"/>
        <v>1627.35</v>
      </c>
      <c r="J7" s="19">
        <f t="shared" si="0"/>
        <v>1898.58</v>
      </c>
      <c r="K7" s="19">
        <f t="shared" si="0"/>
        <v>2169.8000000000002</v>
      </c>
      <c r="L7" s="19">
        <f t="shared" si="0"/>
        <v>2441.0300000000002</v>
      </c>
      <c r="M7" s="19">
        <f t="shared" si="0"/>
        <v>2712.25</v>
      </c>
      <c r="N7" s="19">
        <f t="shared" si="0"/>
        <v>3254.7</v>
      </c>
      <c r="O7" s="19">
        <f t="shared" si="0"/>
        <v>3797.15</v>
      </c>
      <c r="P7" s="19">
        <f t="shared" si="0"/>
        <v>4339.6000000000004</v>
      </c>
      <c r="Q7" s="19">
        <f t="shared" si="0"/>
        <v>4882.05</v>
      </c>
      <c r="R7" s="19">
        <f t="shared" si="0"/>
        <v>5424.5</v>
      </c>
      <c r="S7" s="50">
        <v>108.49</v>
      </c>
      <c r="U7" s="10"/>
      <c r="V7" s="10"/>
    </row>
    <row r="8" spans="1:36" ht="14.1" customHeight="1" x14ac:dyDescent="0.25">
      <c r="A8" s="67"/>
      <c r="B8" s="50">
        <v>117.6</v>
      </c>
      <c r="C8" s="20">
        <v>73</v>
      </c>
      <c r="D8" s="21">
        <f t="shared" si="1"/>
        <v>294</v>
      </c>
      <c r="E8" s="21">
        <f t="shared" si="0"/>
        <v>588</v>
      </c>
      <c r="F8" s="21">
        <f t="shared" si="0"/>
        <v>882</v>
      </c>
      <c r="G8" s="21">
        <f t="shared" si="0"/>
        <v>1176</v>
      </c>
      <c r="H8" s="21">
        <f t="shared" si="0"/>
        <v>1470</v>
      </c>
      <c r="I8" s="21">
        <f t="shared" si="0"/>
        <v>1764</v>
      </c>
      <c r="J8" s="21">
        <f t="shared" si="0"/>
        <v>2058</v>
      </c>
      <c r="K8" s="21">
        <f t="shared" si="0"/>
        <v>2352</v>
      </c>
      <c r="L8" s="21">
        <f t="shared" si="0"/>
        <v>2646</v>
      </c>
      <c r="M8" s="21">
        <f t="shared" si="0"/>
        <v>2940</v>
      </c>
      <c r="N8" s="21">
        <f t="shared" si="0"/>
        <v>3528</v>
      </c>
      <c r="O8" s="21">
        <f t="shared" si="0"/>
        <v>4116</v>
      </c>
      <c r="P8" s="21">
        <f t="shared" si="0"/>
        <v>4704</v>
      </c>
      <c r="Q8" s="21">
        <f t="shared" si="0"/>
        <v>5292</v>
      </c>
      <c r="R8" s="21">
        <f t="shared" si="0"/>
        <v>5880</v>
      </c>
      <c r="S8" s="50">
        <v>117.6</v>
      </c>
      <c r="U8" s="22">
        <v>73</v>
      </c>
      <c r="V8" s="11" t="s">
        <v>3</v>
      </c>
    </row>
    <row r="9" spans="1:36" ht="14.1" customHeight="1" x14ac:dyDescent="0.25">
      <c r="A9" s="67"/>
      <c r="B9" s="50">
        <v>127.78</v>
      </c>
      <c r="C9" s="18">
        <v>74</v>
      </c>
      <c r="D9" s="19">
        <f t="shared" si="1"/>
        <v>319.45</v>
      </c>
      <c r="E9" s="19">
        <f t="shared" si="0"/>
        <v>638.9</v>
      </c>
      <c r="F9" s="19">
        <f t="shared" si="0"/>
        <v>958.35</v>
      </c>
      <c r="G9" s="19">
        <f t="shared" si="0"/>
        <v>1277.8</v>
      </c>
      <c r="H9" s="19">
        <f t="shared" si="0"/>
        <v>1597.25</v>
      </c>
      <c r="I9" s="19">
        <f t="shared" si="0"/>
        <v>1916.7</v>
      </c>
      <c r="J9" s="19">
        <f t="shared" si="0"/>
        <v>2236.15</v>
      </c>
      <c r="K9" s="19">
        <f t="shared" si="0"/>
        <v>2555.6</v>
      </c>
      <c r="L9" s="19">
        <f t="shared" si="0"/>
        <v>2875.05</v>
      </c>
      <c r="M9" s="19">
        <f t="shared" si="0"/>
        <v>3194.5</v>
      </c>
      <c r="N9" s="19">
        <f t="shared" si="0"/>
        <v>3833.4</v>
      </c>
      <c r="O9" s="19">
        <f t="shared" si="0"/>
        <v>4472.3</v>
      </c>
      <c r="P9" s="19">
        <f t="shared" si="0"/>
        <v>5111.2</v>
      </c>
      <c r="Q9" s="19">
        <f t="shared" si="0"/>
        <v>5750.1</v>
      </c>
      <c r="R9" s="19">
        <f t="shared" si="0"/>
        <v>6389</v>
      </c>
      <c r="S9" s="50">
        <v>127.78</v>
      </c>
      <c r="U9" s="23">
        <v>2500</v>
      </c>
      <c r="V9" s="11" t="s">
        <v>4</v>
      </c>
    </row>
    <row r="10" spans="1:36" ht="14.1" customHeight="1" x14ac:dyDescent="0.25">
      <c r="A10" s="67"/>
      <c r="B10" s="50">
        <v>139.29</v>
      </c>
      <c r="C10" s="20">
        <v>75</v>
      </c>
      <c r="D10" s="21">
        <f t="shared" si="1"/>
        <v>348.23</v>
      </c>
      <c r="E10" s="21">
        <f t="shared" si="0"/>
        <v>696.45</v>
      </c>
      <c r="F10" s="21">
        <f t="shared" si="0"/>
        <v>1044.68</v>
      </c>
      <c r="G10" s="21">
        <f t="shared" si="0"/>
        <v>1392.9</v>
      </c>
      <c r="H10" s="21">
        <f t="shared" si="0"/>
        <v>1741.13</v>
      </c>
      <c r="I10" s="21">
        <f t="shared" si="0"/>
        <v>2089.35</v>
      </c>
      <c r="J10" s="21">
        <f t="shared" si="0"/>
        <v>2437.58</v>
      </c>
      <c r="K10" s="21">
        <f t="shared" si="0"/>
        <v>2785.8</v>
      </c>
      <c r="L10" s="21">
        <f t="shared" si="0"/>
        <v>3134.03</v>
      </c>
      <c r="M10" s="21">
        <f t="shared" si="0"/>
        <v>3482.25</v>
      </c>
      <c r="N10" s="21">
        <f t="shared" si="0"/>
        <v>4178.7</v>
      </c>
      <c r="O10" s="21">
        <f t="shared" si="0"/>
        <v>4875.1499999999996</v>
      </c>
      <c r="P10" s="21">
        <f t="shared" si="0"/>
        <v>5571.6</v>
      </c>
      <c r="Q10" s="21">
        <f t="shared" si="0"/>
        <v>6268.05</v>
      </c>
      <c r="R10" s="21">
        <f t="shared" si="0"/>
        <v>6964.5</v>
      </c>
      <c r="S10" s="50">
        <v>139.29</v>
      </c>
      <c r="U10" s="12">
        <f>ROUND(U6*(U9/1000),2)</f>
        <v>294</v>
      </c>
      <c r="V10" s="11" t="s">
        <v>5</v>
      </c>
    </row>
    <row r="11" spans="1:36" ht="14.1" customHeight="1" x14ac:dyDescent="0.25">
      <c r="A11" s="67"/>
      <c r="B11" s="50">
        <v>146.68</v>
      </c>
      <c r="C11" s="18">
        <v>76</v>
      </c>
      <c r="D11" s="19">
        <f t="shared" si="1"/>
        <v>366.7</v>
      </c>
      <c r="E11" s="19">
        <f t="shared" si="0"/>
        <v>733.4</v>
      </c>
      <c r="F11" s="19">
        <f t="shared" si="0"/>
        <v>1100.0999999999999</v>
      </c>
      <c r="G11" s="19">
        <f t="shared" si="0"/>
        <v>1466.8</v>
      </c>
      <c r="H11" s="19">
        <f t="shared" si="0"/>
        <v>1833.5</v>
      </c>
      <c r="I11" s="19">
        <f t="shared" si="0"/>
        <v>2200.1999999999998</v>
      </c>
      <c r="J11" s="19">
        <f t="shared" si="0"/>
        <v>2566.9</v>
      </c>
      <c r="K11" s="19">
        <f t="shared" si="0"/>
        <v>2933.6</v>
      </c>
      <c r="L11" s="19">
        <f t="shared" si="0"/>
        <v>3300.3</v>
      </c>
      <c r="M11" s="19">
        <f t="shared" si="0"/>
        <v>3667</v>
      </c>
      <c r="N11" s="19">
        <f t="shared" si="0"/>
        <v>4400.3999999999996</v>
      </c>
      <c r="O11" s="19">
        <f t="shared" si="0"/>
        <v>5133.8</v>
      </c>
      <c r="P11" s="19">
        <f t="shared" si="0"/>
        <v>5867.2</v>
      </c>
      <c r="Q11" s="19">
        <f t="shared" si="0"/>
        <v>6600.6</v>
      </c>
      <c r="R11" s="19">
        <f t="shared" si="0"/>
        <v>7334</v>
      </c>
      <c r="S11" s="50">
        <v>146.68</v>
      </c>
      <c r="U11" s="13">
        <v>48</v>
      </c>
      <c r="V11" s="11" t="s">
        <v>1</v>
      </c>
    </row>
    <row r="12" spans="1:36" ht="14.1" customHeight="1" x14ac:dyDescent="0.25">
      <c r="A12" s="67"/>
      <c r="B12" s="50">
        <v>154.52000000000001</v>
      </c>
      <c r="C12" s="20">
        <v>77</v>
      </c>
      <c r="D12" s="21">
        <f t="shared" si="1"/>
        <v>386.3</v>
      </c>
      <c r="E12" s="21">
        <f t="shared" si="0"/>
        <v>772.6</v>
      </c>
      <c r="F12" s="21">
        <f t="shared" si="0"/>
        <v>1158.9000000000001</v>
      </c>
      <c r="G12" s="21">
        <f t="shared" si="0"/>
        <v>1545.2</v>
      </c>
      <c r="H12" s="21">
        <f t="shared" si="0"/>
        <v>1931.5</v>
      </c>
      <c r="I12" s="21">
        <f t="shared" si="0"/>
        <v>2317.8000000000002</v>
      </c>
      <c r="J12" s="21">
        <f t="shared" si="0"/>
        <v>2704.1</v>
      </c>
      <c r="K12" s="21">
        <f t="shared" si="0"/>
        <v>3090.4</v>
      </c>
      <c r="L12" s="21">
        <f t="shared" si="0"/>
        <v>3476.7</v>
      </c>
      <c r="M12" s="21">
        <f t="shared" si="0"/>
        <v>3863</v>
      </c>
      <c r="N12" s="21">
        <f t="shared" si="0"/>
        <v>4635.6000000000004</v>
      </c>
      <c r="O12" s="21">
        <f t="shared" si="0"/>
        <v>5408.2</v>
      </c>
      <c r="P12" s="21">
        <f t="shared" si="0"/>
        <v>6180.8</v>
      </c>
      <c r="Q12" s="21">
        <f t="shared" si="0"/>
        <v>6953.4</v>
      </c>
      <c r="R12" s="21">
        <f t="shared" si="0"/>
        <v>7726</v>
      </c>
      <c r="S12" s="50">
        <v>154.52000000000001</v>
      </c>
      <c r="U12" s="14">
        <f>SUM(U10:U11)</f>
        <v>342</v>
      </c>
      <c r="V12" s="11" t="s">
        <v>8</v>
      </c>
    </row>
    <row r="13" spans="1:36" ht="14.1" customHeight="1" x14ac:dyDescent="0.2">
      <c r="A13" s="67"/>
      <c r="B13" s="50">
        <v>162.91</v>
      </c>
      <c r="C13" s="18">
        <v>78</v>
      </c>
      <c r="D13" s="19">
        <f t="shared" si="1"/>
        <v>407.28</v>
      </c>
      <c r="E13" s="19">
        <f t="shared" si="0"/>
        <v>814.55</v>
      </c>
      <c r="F13" s="19">
        <f t="shared" si="0"/>
        <v>1221.83</v>
      </c>
      <c r="G13" s="19">
        <f t="shared" si="0"/>
        <v>1629.1</v>
      </c>
      <c r="H13" s="19">
        <f t="shared" si="0"/>
        <v>2036.38</v>
      </c>
      <c r="I13" s="19">
        <f t="shared" si="0"/>
        <v>2443.65</v>
      </c>
      <c r="J13" s="19">
        <f t="shared" si="0"/>
        <v>2850.93</v>
      </c>
      <c r="K13" s="19">
        <f t="shared" si="0"/>
        <v>3258.2</v>
      </c>
      <c r="L13" s="19">
        <f t="shared" si="0"/>
        <v>3665.48</v>
      </c>
      <c r="M13" s="19">
        <f t="shared" si="0"/>
        <v>4072.75</v>
      </c>
      <c r="N13" s="19">
        <f t="shared" si="0"/>
        <v>4887.3</v>
      </c>
      <c r="O13" s="19">
        <f t="shared" si="0"/>
        <v>5701.85</v>
      </c>
      <c r="P13" s="19">
        <f t="shared" si="0"/>
        <v>6516.4</v>
      </c>
      <c r="Q13" s="19">
        <f t="shared" si="0"/>
        <v>7330.95</v>
      </c>
      <c r="R13" s="19">
        <f t="shared" si="0"/>
        <v>8145.5</v>
      </c>
      <c r="S13" s="50">
        <v>162.91</v>
      </c>
    </row>
    <row r="14" spans="1:36" ht="14.1" customHeight="1" x14ac:dyDescent="0.2">
      <c r="A14" s="67"/>
      <c r="B14" s="50">
        <v>171.97</v>
      </c>
      <c r="C14" s="20">
        <v>79</v>
      </c>
      <c r="D14" s="21">
        <f t="shared" si="1"/>
        <v>429.93</v>
      </c>
      <c r="E14" s="21">
        <f t="shared" si="0"/>
        <v>859.85</v>
      </c>
      <c r="F14" s="21">
        <f t="shared" si="0"/>
        <v>1289.78</v>
      </c>
      <c r="G14" s="21">
        <f t="shared" si="0"/>
        <v>1719.7</v>
      </c>
      <c r="H14" s="21">
        <f t="shared" si="0"/>
        <v>2149.63</v>
      </c>
      <c r="I14" s="21">
        <f t="shared" si="0"/>
        <v>2579.5500000000002</v>
      </c>
      <c r="J14" s="21">
        <f t="shared" si="0"/>
        <v>3009.48</v>
      </c>
      <c r="K14" s="21">
        <f t="shared" si="0"/>
        <v>3439.4</v>
      </c>
      <c r="L14" s="21">
        <f t="shared" si="0"/>
        <v>3869.33</v>
      </c>
      <c r="M14" s="21">
        <f t="shared" si="0"/>
        <v>4299.25</v>
      </c>
      <c r="N14" s="21">
        <f t="shared" si="0"/>
        <v>5159.1000000000004</v>
      </c>
      <c r="O14" s="21">
        <f t="shared" si="0"/>
        <v>6018.95</v>
      </c>
      <c r="P14" s="21">
        <f t="shared" si="0"/>
        <v>6878.8</v>
      </c>
      <c r="Q14" s="21">
        <f t="shared" si="0"/>
        <v>7738.65</v>
      </c>
      <c r="R14" s="21">
        <f t="shared" si="0"/>
        <v>8598.5</v>
      </c>
      <c r="S14" s="50">
        <v>171.97</v>
      </c>
    </row>
    <row r="15" spans="1:36" x14ac:dyDescent="0.2">
      <c r="B15" s="50">
        <v>181.85</v>
      </c>
      <c r="C15" s="18">
        <v>80</v>
      </c>
      <c r="D15" s="19">
        <f t="shared" si="1"/>
        <v>454.63</v>
      </c>
      <c r="E15" s="19">
        <f t="shared" si="0"/>
        <v>909.25</v>
      </c>
      <c r="F15" s="19">
        <f t="shared" si="0"/>
        <v>1363.88</v>
      </c>
      <c r="G15" s="19">
        <f t="shared" si="0"/>
        <v>1818.5</v>
      </c>
      <c r="H15" s="19">
        <f t="shared" si="0"/>
        <v>2273.13</v>
      </c>
      <c r="I15" s="19">
        <f t="shared" si="0"/>
        <v>2727.75</v>
      </c>
      <c r="J15" s="19">
        <f t="shared" si="0"/>
        <v>3182.38</v>
      </c>
      <c r="K15" s="19">
        <f t="shared" si="0"/>
        <v>3637</v>
      </c>
      <c r="L15" s="19">
        <f t="shared" si="0"/>
        <v>4091.63</v>
      </c>
      <c r="M15" s="19">
        <f t="shared" si="0"/>
        <v>4546.25</v>
      </c>
      <c r="N15" s="19">
        <f t="shared" si="0"/>
        <v>5455.5</v>
      </c>
      <c r="O15" s="19">
        <f t="shared" si="0"/>
        <v>6364.75</v>
      </c>
      <c r="P15" s="19">
        <f t="shared" si="0"/>
        <v>7274</v>
      </c>
      <c r="Q15" s="19">
        <f t="shared" si="0"/>
        <v>8183.25</v>
      </c>
      <c r="R15" s="19">
        <f t="shared" si="0"/>
        <v>9092.5</v>
      </c>
      <c r="S15" s="50">
        <v>181.85</v>
      </c>
    </row>
    <row r="16" spans="1:36" x14ac:dyDescent="0.2">
      <c r="B16" s="50">
        <v>192.65</v>
      </c>
      <c r="C16" s="20">
        <v>81</v>
      </c>
      <c r="D16" s="21">
        <f t="shared" si="1"/>
        <v>481.63</v>
      </c>
      <c r="E16" s="21">
        <f t="shared" si="0"/>
        <v>963.25</v>
      </c>
      <c r="F16" s="21">
        <f t="shared" si="0"/>
        <v>1444.88</v>
      </c>
      <c r="G16" s="21">
        <f t="shared" si="0"/>
        <v>1926.5</v>
      </c>
      <c r="H16" s="21">
        <f t="shared" si="0"/>
        <v>2408.13</v>
      </c>
      <c r="I16" s="21">
        <f t="shared" si="0"/>
        <v>2889.75</v>
      </c>
      <c r="J16" s="21">
        <f t="shared" si="0"/>
        <v>3371.38</v>
      </c>
      <c r="K16" s="21">
        <f t="shared" si="0"/>
        <v>3853</v>
      </c>
      <c r="L16" s="21">
        <f t="shared" si="0"/>
        <v>4334.63</v>
      </c>
      <c r="M16" s="21">
        <f t="shared" si="0"/>
        <v>4816.25</v>
      </c>
      <c r="N16" s="21">
        <f t="shared" si="0"/>
        <v>5779.5</v>
      </c>
      <c r="O16" s="21">
        <f t="shared" si="0"/>
        <v>6742.75</v>
      </c>
      <c r="P16" s="21">
        <f t="shared" si="0"/>
        <v>7706</v>
      </c>
      <c r="Q16" s="21">
        <f t="shared" si="0"/>
        <v>8669.25</v>
      </c>
      <c r="R16" s="21">
        <f t="shared" si="0"/>
        <v>9632.5</v>
      </c>
      <c r="S16" s="50">
        <v>192.65</v>
      </c>
    </row>
    <row r="17" spans="2:19" x14ac:dyDescent="0.2">
      <c r="B17" s="50">
        <v>204.42</v>
      </c>
      <c r="C17" s="18">
        <v>82</v>
      </c>
      <c r="D17" s="19">
        <f t="shared" si="1"/>
        <v>511.05</v>
      </c>
      <c r="E17" s="19">
        <f t="shared" si="0"/>
        <v>1022.1</v>
      </c>
      <c r="F17" s="19">
        <f t="shared" si="0"/>
        <v>1533.15</v>
      </c>
      <c r="G17" s="19">
        <f t="shared" si="0"/>
        <v>2044.2</v>
      </c>
      <c r="H17" s="19">
        <f t="shared" si="0"/>
        <v>2555.25</v>
      </c>
      <c r="I17" s="19">
        <f t="shared" si="0"/>
        <v>3066.3</v>
      </c>
      <c r="J17" s="19">
        <f t="shared" si="0"/>
        <v>3577.35</v>
      </c>
      <c r="K17" s="19">
        <f t="shared" si="0"/>
        <v>4088.4</v>
      </c>
      <c r="L17" s="19">
        <f t="shared" si="0"/>
        <v>4599.45</v>
      </c>
      <c r="M17" s="19">
        <f t="shared" si="0"/>
        <v>5110.5</v>
      </c>
      <c r="N17" s="19">
        <f t="shared" si="0"/>
        <v>6132.6</v>
      </c>
      <c r="O17" s="19">
        <f t="shared" si="0"/>
        <v>7154.7</v>
      </c>
      <c r="P17" s="19">
        <f t="shared" si="0"/>
        <v>8176.8</v>
      </c>
      <c r="Q17" s="19">
        <f t="shared" si="0"/>
        <v>9198.9</v>
      </c>
      <c r="R17" s="19">
        <f t="shared" si="0"/>
        <v>10221</v>
      </c>
      <c r="S17" s="50">
        <v>204.42</v>
      </c>
    </row>
    <row r="18" spans="2:19" x14ac:dyDescent="0.2">
      <c r="B18" s="50">
        <v>217.13</v>
      </c>
      <c r="C18" s="20">
        <v>83</v>
      </c>
      <c r="D18" s="21">
        <f t="shared" si="1"/>
        <v>542.83000000000004</v>
      </c>
      <c r="E18" s="21">
        <f t="shared" si="0"/>
        <v>1085.6500000000001</v>
      </c>
      <c r="F18" s="21">
        <f t="shared" si="0"/>
        <v>1628.48</v>
      </c>
      <c r="G18" s="21">
        <f t="shared" si="0"/>
        <v>2171.3000000000002</v>
      </c>
      <c r="H18" s="21">
        <f t="shared" si="0"/>
        <v>2714.13</v>
      </c>
      <c r="I18" s="21">
        <f t="shared" si="0"/>
        <v>3256.95</v>
      </c>
      <c r="J18" s="21">
        <f t="shared" si="0"/>
        <v>3799.78</v>
      </c>
      <c r="K18" s="21">
        <f t="shared" si="0"/>
        <v>4342.6000000000004</v>
      </c>
      <c r="L18" s="21">
        <f t="shared" si="0"/>
        <v>4885.43</v>
      </c>
      <c r="M18" s="21">
        <f t="shared" si="0"/>
        <v>5428.25</v>
      </c>
      <c r="N18" s="21">
        <f t="shared" si="0"/>
        <v>6513.9</v>
      </c>
      <c r="O18" s="21">
        <f t="shared" si="0"/>
        <v>7599.55</v>
      </c>
      <c r="P18" s="21">
        <f t="shared" si="0"/>
        <v>8685.2000000000007</v>
      </c>
      <c r="Q18" s="21">
        <f t="shared" si="0"/>
        <v>9770.85</v>
      </c>
      <c r="R18" s="21">
        <f t="shared" si="0"/>
        <v>10856.5</v>
      </c>
      <c r="S18" s="50">
        <v>217.13</v>
      </c>
    </row>
    <row r="19" spans="2:19" x14ac:dyDescent="0.2">
      <c r="B19" s="50">
        <v>230.73</v>
      </c>
      <c r="C19" s="18">
        <v>84</v>
      </c>
      <c r="D19" s="19">
        <f t="shared" si="1"/>
        <v>576.83000000000004</v>
      </c>
      <c r="E19" s="19">
        <f t="shared" si="0"/>
        <v>1153.6500000000001</v>
      </c>
      <c r="F19" s="19">
        <f t="shared" si="0"/>
        <v>1730.48</v>
      </c>
      <c r="G19" s="19">
        <f t="shared" si="0"/>
        <v>2307.3000000000002</v>
      </c>
      <c r="H19" s="19">
        <f t="shared" si="0"/>
        <v>2884.13</v>
      </c>
      <c r="I19" s="19">
        <f t="shared" si="0"/>
        <v>3460.95</v>
      </c>
      <c r="J19" s="19">
        <f t="shared" si="0"/>
        <v>4037.78</v>
      </c>
      <c r="K19" s="19">
        <f t="shared" si="0"/>
        <v>4614.6000000000004</v>
      </c>
      <c r="L19" s="19">
        <f t="shared" si="0"/>
        <v>5191.43</v>
      </c>
      <c r="M19" s="19">
        <f t="shared" si="0"/>
        <v>5768.25</v>
      </c>
      <c r="N19" s="19">
        <f t="shared" si="0"/>
        <v>6921.9</v>
      </c>
      <c r="O19" s="19">
        <f t="shared" si="0"/>
        <v>8075.55</v>
      </c>
      <c r="P19" s="19">
        <f t="shared" si="0"/>
        <v>9229.2000000000007</v>
      </c>
      <c r="Q19" s="19">
        <f t="shared" si="0"/>
        <v>10382.85</v>
      </c>
      <c r="R19" s="19">
        <f t="shared" si="0"/>
        <v>11536.5</v>
      </c>
      <c r="S19" s="50">
        <v>230.73</v>
      </c>
    </row>
    <row r="20" spans="2:19" x14ac:dyDescent="0.2">
      <c r="B20" s="50">
        <v>245.17</v>
      </c>
      <c r="C20" s="20">
        <v>85</v>
      </c>
      <c r="D20" s="21">
        <f t="shared" si="1"/>
        <v>612.92999999999995</v>
      </c>
      <c r="E20" s="21">
        <f t="shared" si="0"/>
        <v>1225.8499999999999</v>
      </c>
      <c r="F20" s="21">
        <f t="shared" si="0"/>
        <v>1838.78</v>
      </c>
      <c r="G20" s="21">
        <f t="shared" si="0"/>
        <v>2451.6999999999998</v>
      </c>
      <c r="H20" s="21">
        <f t="shared" si="0"/>
        <v>3064.63</v>
      </c>
      <c r="I20" s="21">
        <f t="shared" si="0"/>
        <v>3677.55</v>
      </c>
      <c r="J20" s="21">
        <f t="shared" si="0"/>
        <v>4290.4799999999996</v>
      </c>
      <c r="K20" s="21">
        <f t="shared" si="0"/>
        <v>4903.3999999999996</v>
      </c>
      <c r="L20" s="21">
        <f t="shared" si="0"/>
        <v>5516.33</v>
      </c>
      <c r="M20" s="21">
        <f t="shared" si="0"/>
        <v>6129.25</v>
      </c>
      <c r="N20" s="21">
        <f t="shared" si="0"/>
        <v>7355.1</v>
      </c>
      <c r="O20" s="21">
        <f t="shared" si="0"/>
        <v>8580.9500000000007</v>
      </c>
      <c r="P20" s="21">
        <f t="shared" si="0"/>
        <v>9806.7999999999993</v>
      </c>
      <c r="Q20" s="21">
        <f t="shared" si="0"/>
        <v>11032.65</v>
      </c>
      <c r="R20" s="21">
        <f t="shared" si="0"/>
        <v>12258.5</v>
      </c>
      <c r="S20" s="50">
        <v>245.17</v>
      </c>
    </row>
    <row r="21" spans="2:19" x14ac:dyDescent="0.2">
      <c r="B21" s="50">
        <v>260.45999999999998</v>
      </c>
      <c r="C21" s="18">
        <v>86</v>
      </c>
      <c r="D21" s="19">
        <f t="shared" si="1"/>
        <v>651.15</v>
      </c>
      <c r="E21" s="19">
        <f t="shared" si="0"/>
        <v>1302.3</v>
      </c>
      <c r="F21" s="19">
        <f t="shared" si="0"/>
        <v>1953.45</v>
      </c>
      <c r="G21" s="19">
        <f t="shared" si="0"/>
        <v>2604.6</v>
      </c>
      <c r="H21" s="19">
        <f t="shared" si="0"/>
        <v>3255.75</v>
      </c>
      <c r="I21" s="19">
        <f t="shared" si="0"/>
        <v>3906.9</v>
      </c>
      <c r="J21" s="19">
        <f t="shared" si="0"/>
        <v>4558.05</v>
      </c>
      <c r="K21" s="19">
        <f t="shared" si="0"/>
        <v>5209.2</v>
      </c>
      <c r="L21" s="19">
        <f t="shared" si="0"/>
        <v>5860.35</v>
      </c>
      <c r="M21" s="19">
        <f t="shared" si="0"/>
        <v>6511.5</v>
      </c>
      <c r="N21" s="19">
        <f t="shared" si="0"/>
        <v>7813.8</v>
      </c>
      <c r="O21" s="19">
        <f t="shared" si="0"/>
        <v>9116.1</v>
      </c>
      <c r="P21" s="19">
        <f t="shared" si="0"/>
        <v>10418.4</v>
      </c>
      <c r="Q21" s="19">
        <f t="shared" si="0"/>
        <v>11720.7</v>
      </c>
      <c r="R21" s="19">
        <f t="shared" si="0"/>
        <v>13023</v>
      </c>
      <c r="S21" s="50">
        <v>260.45999999999998</v>
      </c>
    </row>
    <row r="22" spans="2:19" x14ac:dyDescent="0.2">
      <c r="B22" s="50">
        <v>276.79000000000002</v>
      </c>
      <c r="C22" s="20">
        <v>87</v>
      </c>
      <c r="D22" s="21">
        <f t="shared" si="1"/>
        <v>691.98</v>
      </c>
      <c r="E22" s="21">
        <f t="shared" si="1"/>
        <v>1383.95</v>
      </c>
      <c r="F22" s="21">
        <f t="shared" si="1"/>
        <v>2075.9299999999998</v>
      </c>
      <c r="G22" s="21">
        <f t="shared" si="1"/>
        <v>2767.9</v>
      </c>
      <c r="H22" s="21">
        <f t="shared" si="1"/>
        <v>3459.88</v>
      </c>
      <c r="I22" s="21">
        <f t="shared" si="1"/>
        <v>4151.8500000000004</v>
      </c>
      <c r="J22" s="21">
        <f t="shared" si="1"/>
        <v>4843.83</v>
      </c>
      <c r="K22" s="21">
        <f t="shared" si="1"/>
        <v>5535.8</v>
      </c>
      <c r="L22" s="21">
        <f t="shared" si="1"/>
        <v>6227.78</v>
      </c>
      <c r="M22" s="21">
        <f t="shared" si="1"/>
        <v>6919.75</v>
      </c>
      <c r="N22" s="21">
        <f t="shared" si="1"/>
        <v>8303.7000000000007</v>
      </c>
      <c r="O22" s="21">
        <f t="shared" si="1"/>
        <v>9687.65</v>
      </c>
      <c r="P22" s="21">
        <f t="shared" si="1"/>
        <v>11071.6</v>
      </c>
      <c r="Q22" s="21">
        <f t="shared" si="1"/>
        <v>12455.55</v>
      </c>
      <c r="R22" s="21">
        <f t="shared" si="1"/>
        <v>13839.5</v>
      </c>
      <c r="S22" s="50">
        <v>276.79000000000002</v>
      </c>
    </row>
    <row r="23" spans="2:19" x14ac:dyDescent="0.2">
      <c r="B23" s="50">
        <v>294.54000000000002</v>
      </c>
      <c r="C23" s="18">
        <v>88</v>
      </c>
      <c r="D23" s="19">
        <f t="shared" ref="D23:R25" si="2">ROUND(D$5/1000*$B23,2)</f>
        <v>736.35</v>
      </c>
      <c r="E23" s="19">
        <f t="shared" si="2"/>
        <v>1472.7</v>
      </c>
      <c r="F23" s="19">
        <f t="shared" si="2"/>
        <v>2209.0500000000002</v>
      </c>
      <c r="G23" s="19">
        <f t="shared" si="2"/>
        <v>2945.4</v>
      </c>
      <c r="H23" s="19">
        <f t="shared" si="2"/>
        <v>3681.75</v>
      </c>
      <c r="I23" s="19">
        <f t="shared" si="2"/>
        <v>4418.1000000000004</v>
      </c>
      <c r="J23" s="19">
        <f t="shared" si="2"/>
        <v>5154.45</v>
      </c>
      <c r="K23" s="19">
        <f t="shared" si="2"/>
        <v>5890.8</v>
      </c>
      <c r="L23" s="19">
        <f t="shared" si="2"/>
        <v>6627.15</v>
      </c>
      <c r="M23" s="19">
        <f t="shared" si="2"/>
        <v>7363.5</v>
      </c>
      <c r="N23" s="19">
        <f t="shared" si="2"/>
        <v>8836.2000000000007</v>
      </c>
      <c r="O23" s="19">
        <f t="shared" si="2"/>
        <v>10308.9</v>
      </c>
      <c r="P23" s="19">
        <f t="shared" si="2"/>
        <v>11781.6</v>
      </c>
      <c r="Q23" s="19">
        <f t="shared" si="2"/>
        <v>13254.3</v>
      </c>
      <c r="R23" s="19">
        <f t="shared" si="2"/>
        <v>14727</v>
      </c>
      <c r="S23" s="50">
        <v>294.54000000000002</v>
      </c>
    </row>
    <row r="24" spans="2:19" x14ac:dyDescent="0.2">
      <c r="B24" s="50">
        <v>314.36</v>
      </c>
      <c r="C24" s="20">
        <v>89</v>
      </c>
      <c r="D24" s="21">
        <f t="shared" si="2"/>
        <v>785.9</v>
      </c>
      <c r="E24" s="21">
        <f t="shared" si="2"/>
        <v>1571.8</v>
      </c>
      <c r="F24" s="21">
        <f t="shared" si="2"/>
        <v>2357.6999999999998</v>
      </c>
      <c r="G24" s="21">
        <f t="shared" si="2"/>
        <v>3143.6</v>
      </c>
      <c r="H24" s="21">
        <f t="shared" si="2"/>
        <v>3929.5</v>
      </c>
      <c r="I24" s="21">
        <f t="shared" si="2"/>
        <v>4715.3999999999996</v>
      </c>
      <c r="J24" s="21">
        <f t="shared" si="2"/>
        <v>5501.3</v>
      </c>
      <c r="K24" s="21">
        <f t="shared" si="2"/>
        <v>6287.2</v>
      </c>
      <c r="L24" s="21">
        <f t="shared" si="2"/>
        <v>7073.1</v>
      </c>
      <c r="M24" s="21">
        <f t="shared" si="2"/>
        <v>7859</v>
      </c>
      <c r="N24" s="21">
        <f t="shared" si="2"/>
        <v>9430.7999999999993</v>
      </c>
      <c r="O24" s="21">
        <f t="shared" si="2"/>
        <v>11002.6</v>
      </c>
      <c r="P24" s="21">
        <f t="shared" si="2"/>
        <v>12574.4</v>
      </c>
      <c r="Q24" s="21">
        <f t="shared" si="2"/>
        <v>14146.2</v>
      </c>
      <c r="R24" s="21">
        <f t="shared" si="2"/>
        <v>15718</v>
      </c>
      <c r="S24" s="50">
        <v>314.36</v>
      </c>
    </row>
    <row r="25" spans="2:19" x14ac:dyDescent="0.2">
      <c r="B25" s="50">
        <v>337.13</v>
      </c>
      <c r="C25" s="18">
        <v>90</v>
      </c>
      <c r="D25" s="19">
        <f t="shared" si="2"/>
        <v>842.83</v>
      </c>
      <c r="E25" s="19">
        <f t="shared" si="2"/>
        <v>1685.65</v>
      </c>
      <c r="F25" s="19">
        <f t="shared" si="2"/>
        <v>2528.48</v>
      </c>
      <c r="G25" s="19">
        <f t="shared" si="2"/>
        <v>3371.3</v>
      </c>
      <c r="H25" s="19">
        <f t="shared" si="2"/>
        <v>4214.13</v>
      </c>
      <c r="I25" s="19">
        <f t="shared" si="2"/>
        <v>5056.95</v>
      </c>
      <c r="J25" s="19">
        <f t="shared" si="2"/>
        <v>5899.78</v>
      </c>
      <c r="K25" s="19">
        <f t="shared" si="2"/>
        <v>6742.6</v>
      </c>
      <c r="L25" s="19">
        <f t="shared" si="2"/>
        <v>7585.43</v>
      </c>
      <c r="M25" s="19">
        <f t="shared" si="2"/>
        <v>8428.25</v>
      </c>
      <c r="N25" s="19">
        <f t="shared" si="2"/>
        <v>10113.9</v>
      </c>
      <c r="O25" s="19">
        <f t="shared" si="2"/>
        <v>11799.55</v>
      </c>
      <c r="P25" s="19">
        <f t="shared" si="2"/>
        <v>13485.2</v>
      </c>
      <c r="Q25" s="19">
        <f t="shared" si="2"/>
        <v>15170.85</v>
      </c>
      <c r="R25" s="19">
        <f t="shared" si="2"/>
        <v>16856.5</v>
      </c>
      <c r="S25" s="50">
        <v>337.13</v>
      </c>
    </row>
  </sheetData>
  <sheetProtection algorithmName="SHA-512" hashValue="fMlYaYkR0LjeUQAZziKG0i0L9mcTBKg39ZHplm0urHTP9stgBSlzGKdGr5y/GxERO6rOmN1AxL+Euek9prmdzA==" saltValue="yBh/sF1w0DhuQ2zL/koJ1w==" spinCount="100000" sheet="1" objects="1" scenarios="1" selectLockedCells="1"/>
  <mergeCells count="5">
    <mergeCell ref="A7:A14"/>
    <mergeCell ref="C1:M1"/>
    <mergeCell ref="C2:M2"/>
    <mergeCell ref="C3:M3"/>
    <mergeCell ref="U5:V5"/>
  </mergeCells>
  <pageMargins left="0.7" right="0.7" top="0.75" bottom="0.75" header="0.3" footer="0.3"/>
  <pageSetup scale="66" orientation="landscape" r:id="rId1"/>
  <headerFooter>
    <oddFooter>&amp;LLife insurance underwritten by 5Star Life Insurance Company (a Lincoln, Nebraska company).
ICWLConvRatesR0120&amp;R
01/2020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7"/>
  <sheetViews>
    <sheetView tabSelected="1" zoomScale="82" zoomScaleNormal="82" workbookViewId="0">
      <pane ySplit="16" topLeftCell="A17" activePane="bottomLeft" state="frozen"/>
      <selection pane="bottomLeft" activeCell="U8" sqref="U8"/>
    </sheetView>
  </sheetViews>
  <sheetFormatPr defaultColWidth="9.140625" defaultRowHeight="12.75" x14ac:dyDescent="0.2"/>
  <cols>
    <col min="1" max="1" width="19.140625" style="3" bestFit="1" customWidth="1"/>
    <col min="2" max="2" width="13" style="3" bestFit="1" customWidth="1"/>
    <col min="3" max="3" width="10.140625" style="2" bestFit="1" customWidth="1"/>
    <col min="4" max="18" width="11.42578125" style="3" customWidth="1"/>
    <col min="19" max="19" width="13" style="3" bestFit="1" customWidth="1"/>
    <col min="20" max="20" width="3.7109375" style="3" customWidth="1"/>
    <col min="21" max="21" width="15.140625" style="3" customWidth="1"/>
    <col min="22" max="22" width="24.7109375" style="3" customWidth="1"/>
    <col min="23" max="16384" width="9.140625" style="3"/>
  </cols>
  <sheetData>
    <row r="1" spans="1:36" ht="15.75" x14ac:dyDescent="0.25">
      <c r="C1" s="66" t="s">
        <v>18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36" s="5" customFormat="1" x14ac:dyDescent="0.2">
      <c r="C2" s="65" t="s">
        <v>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36" s="5" customFormat="1" x14ac:dyDescent="0.2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36" s="5" customFormat="1" ht="7.5" customHeight="1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36" s="1" customFormat="1" x14ac:dyDescent="0.2">
      <c r="A5" s="1" t="s">
        <v>21</v>
      </c>
      <c r="B5" s="15" t="s">
        <v>2</v>
      </c>
      <c r="C5" s="16" t="s">
        <v>0</v>
      </c>
      <c r="D5" s="17">
        <v>2500</v>
      </c>
      <c r="E5" s="17">
        <v>5000</v>
      </c>
      <c r="F5" s="17">
        <v>7500</v>
      </c>
      <c r="G5" s="17">
        <v>10000</v>
      </c>
      <c r="H5" s="17">
        <v>12500</v>
      </c>
      <c r="I5" s="17">
        <v>15000</v>
      </c>
      <c r="J5" s="17">
        <v>17500</v>
      </c>
      <c r="K5" s="17">
        <v>20000</v>
      </c>
      <c r="L5" s="17">
        <v>22500</v>
      </c>
      <c r="M5" s="17">
        <v>25000</v>
      </c>
      <c r="N5" s="17">
        <v>30000</v>
      </c>
      <c r="O5" s="17">
        <v>35000</v>
      </c>
      <c r="P5" s="17">
        <v>40000</v>
      </c>
      <c r="Q5" s="17">
        <v>45000</v>
      </c>
      <c r="R5" s="17">
        <v>50000</v>
      </c>
      <c r="S5" s="15" t="s">
        <v>2</v>
      </c>
      <c r="U5" s="63" t="s">
        <v>7</v>
      </c>
      <c r="V5" s="63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14.1" customHeight="1" x14ac:dyDescent="0.2">
      <c r="A6" s="4">
        <v>4</v>
      </c>
      <c r="B6" s="50">
        <v>3.73</v>
      </c>
      <c r="C6" s="18">
        <v>0</v>
      </c>
      <c r="D6" s="19">
        <f>ROUND((D$5/1000*$B6+$A$6*12)*$A$16,2)-$A$6</f>
        <v>0.78000000000000025</v>
      </c>
      <c r="E6" s="19">
        <f t="shared" ref="E6:R21" si="0">ROUND((E$5/1000*$B6+$A$6*12)*$A$16,2)-$A$6</f>
        <v>1.5499999999999998</v>
      </c>
      <c r="F6" s="19">
        <f t="shared" si="0"/>
        <v>2.33</v>
      </c>
      <c r="G6" s="19">
        <f t="shared" si="0"/>
        <v>3.1100000000000003</v>
      </c>
      <c r="H6" s="19">
        <f t="shared" si="0"/>
        <v>3.8899999999999997</v>
      </c>
      <c r="I6" s="19">
        <f t="shared" si="0"/>
        <v>4.66</v>
      </c>
      <c r="J6" s="19">
        <f t="shared" si="0"/>
        <v>5.4399999999999995</v>
      </c>
      <c r="K6" s="19">
        <f t="shared" si="0"/>
        <v>6.2200000000000006</v>
      </c>
      <c r="L6" s="19">
        <f t="shared" si="0"/>
        <v>6.99</v>
      </c>
      <c r="M6" s="19">
        <f t="shared" si="0"/>
        <v>7.77</v>
      </c>
      <c r="N6" s="19">
        <f t="shared" si="0"/>
        <v>9.32</v>
      </c>
      <c r="O6" s="19">
        <f t="shared" si="0"/>
        <v>10.88</v>
      </c>
      <c r="P6" s="19">
        <f t="shared" si="0"/>
        <v>12.43</v>
      </c>
      <c r="Q6" s="19">
        <f t="shared" si="0"/>
        <v>13.989999999999998</v>
      </c>
      <c r="R6" s="19">
        <f t="shared" si="0"/>
        <v>15.54</v>
      </c>
      <c r="S6" s="50">
        <v>3.73</v>
      </c>
      <c r="U6" s="10">
        <f>VLOOKUP($U$8,C6:S76:C76,17,C6:C76)</f>
        <v>21.12</v>
      </c>
      <c r="V6" s="10" t="s">
        <v>6</v>
      </c>
    </row>
    <row r="7" spans="1:36" ht="14.1" customHeight="1" x14ac:dyDescent="0.2">
      <c r="A7" s="67" t="s">
        <v>17</v>
      </c>
      <c r="B7" s="49">
        <v>3.68</v>
      </c>
      <c r="C7" s="20">
        <f>C6+1</f>
        <v>1</v>
      </c>
      <c r="D7" s="21">
        <f t="shared" ref="D7:R22" si="1">ROUND((D$5/1000*$B7+$A$6*12)*$A$16,2)-$A$6</f>
        <v>0.76999999999999957</v>
      </c>
      <c r="E7" s="21">
        <f t="shared" si="0"/>
        <v>1.5300000000000002</v>
      </c>
      <c r="F7" s="21">
        <f t="shared" si="0"/>
        <v>2.2999999999999998</v>
      </c>
      <c r="G7" s="21">
        <f t="shared" si="0"/>
        <v>3.0700000000000003</v>
      </c>
      <c r="H7" s="21">
        <f t="shared" si="0"/>
        <v>3.83</v>
      </c>
      <c r="I7" s="21">
        <f t="shared" si="0"/>
        <v>4.5999999999999996</v>
      </c>
      <c r="J7" s="21">
        <f t="shared" si="0"/>
        <v>5.3699999999999992</v>
      </c>
      <c r="K7" s="21">
        <f t="shared" si="0"/>
        <v>6.1300000000000008</v>
      </c>
      <c r="L7" s="21">
        <f t="shared" si="0"/>
        <v>6.9</v>
      </c>
      <c r="M7" s="21">
        <f t="shared" si="0"/>
        <v>7.67</v>
      </c>
      <c r="N7" s="21">
        <f t="shared" si="0"/>
        <v>9.1999999999999993</v>
      </c>
      <c r="O7" s="21">
        <f t="shared" si="0"/>
        <v>10.73</v>
      </c>
      <c r="P7" s="21">
        <f t="shared" si="0"/>
        <v>12.27</v>
      </c>
      <c r="Q7" s="21">
        <f t="shared" si="0"/>
        <v>13.8</v>
      </c>
      <c r="R7" s="21">
        <f t="shared" si="0"/>
        <v>15.329999999999998</v>
      </c>
      <c r="S7" s="49">
        <v>3.68</v>
      </c>
      <c r="U7" s="10"/>
      <c r="V7" s="10"/>
    </row>
    <row r="8" spans="1:36" ht="14.1" customHeight="1" x14ac:dyDescent="0.25">
      <c r="A8" s="67"/>
      <c r="B8" s="50">
        <v>3.73</v>
      </c>
      <c r="C8" s="18">
        <f t="shared" ref="C8:C71" si="2">C7+1</f>
        <v>2</v>
      </c>
      <c r="D8" s="19">
        <f t="shared" si="1"/>
        <v>0.78000000000000025</v>
      </c>
      <c r="E8" s="19">
        <f t="shared" si="0"/>
        <v>1.5499999999999998</v>
      </c>
      <c r="F8" s="19">
        <f t="shared" si="0"/>
        <v>2.33</v>
      </c>
      <c r="G8" s="19">
        <f t="shared" si="0"/>
        <v>3.1100000000000003</v>
      </c>
      <c r="H8" s="19">
        <f t="shared" si="0"/>
        <v>3.8899999999999997</v>
      </c>
      <c r="I8" s="19">
        <f t="shared" si="0"/>
        <v>4.66</v>
      </c>
      <c r="J8" s="19">
        <f t="shared" si="0"/>
        <v>5.4399999999999995</v>
      </c>
      <c r="K8" s="19">
        <f t="shared" si="0"/>
        <v>6.2200000000000006</v>
      </c>
      <c r="L8" s="19">
        <f t="shared" si="0"/>
        <v>6.99</v>
      </c>
      <c r="M8" s="19">
        <f t="shared" si="0"/>
        <v>7.77</v>
      </c>
      <c r="N8" s="19">
        <f t="shared" si="0"/>
        <v>9.32</v>
      </c>
      <c r="O8" s="19">
        <f t="shared" si="0"/>
        <v>10.88</v>
      </c>
      <c r="P8" s="19">
        <f t="shared" si="0"/>
        <v>12.43</v>
      </c>
      <c r="Q8" s="19">
        <f t="shared" si="0"/>
        <v>13.989999999999998</v>
      </c>
      <c r="R8" s="19">
        <f t="shared" si="0"/>
        <v>15.54</v>
      </c>
      <c r="S8" s="50">
        <v>3.73</v>
      </c>
      <c r="U8" s="22">
        <v>48</v>
      </c>
      <c r="V8" s="11" t="s">
        <v>3</v>
      </c>
    </row>
    <row r="9" spans="1:36" ht="15" customHeight="1" x14ac:dyDescent="0.25">
      <c r="A9" s="67"/>
      <c r="B9" s="49">
        <v>3.79</v>
      </c>
      <c r="C9" s="20">
        <f t="shared" si="2"/>
        <v>3</v>
      </c>
      <c r="D9" s="21">
        <f t="shared" si="1"/>
        <v>0.79</v>
      </c>
      <c r="E9" s="21">
        <f t="shared" si="0"/>
        <v>1.58</v>
      </c>
      <c r="F9" s="21">
        <f t="shared" si="0"/>
        <v>2.37</v>
      </c>
      <c r="G9" s="21">
        <f t="shared" si="0"/>
        <v>3.16</v>
      </c>
      <c r="H9" s="21">
        <f t="shared" si="0"/>
        <v>3.95</v>
      </c>
      <c r="I9" s="21">
        <f t="shared" si="0"/>
        <v>4.74</v>
      </c>
      <c r="J9" s="21">
        <f t="shared" si="0"/>
        <v>5.5299999999999994</v>
      </c>
      <c r="K9" s="21">
        <f t="shared" si="0"/>
        <v>6.32</v>
      </c>
      <c r="L9" s="21">
        <f t="shared" si="0"/>
        <v>7.1099999999999994</v>
      </c>
      <c r="M9" s="21">
        <f t="shared" si="0"/>
        <v>7.9</v>
      </c>
      <c r="N9" s="21">
        <f t="shared" si="0"/>
        <v>9.4700000000000006</v>
      </c>
      <c r="O9" s="21">
        <f t="shared" si="0"/>
        <v>11.05</v>
      </c>
      <c r="P9" s="21">
        <f t="shared" si="0"/>
        <v>12.629999999999999</v>
      </c>
      <c r="Q9" s="21">
        <f t="shared" si="0"/>
        <v>14.21</v>
      </c>
      <c r="R9" s="21">
        <f t="shared" si="0"/>
        <v>15.79</v>
      </c>
      <c r="S9" s="49">
        <v>3.79</v>
      </c>
      <c r="U9" s="23">
        <v>50000</v>
      </c>
      <c r="V9" s="11" t="s">
        <v>4</v>
      </c>
    </row>
    <row r="10" spans="1:36" ht="15" customHeight="1" x14ac:dyDescent="0.25">
      <c r="A10" s="67"/>
      <c r="B10" s="50">
        <v>3.85</v>
      </c>
      <c r="C10" s="18">
        <f t="shared" si="2"/>
        <v>4</v>
      </c>
      <c r="D10" s="19">
        <f t="shared" si="1"/>
        <v>0.79999999999999982</v>
      </c>
      <c r="E10" s="19">
        <f t="shared" si="0"/>
        <v>1.5999999999999996</v>
      </c>
      <c r="F10" s="19">
        <f t="shared" si="0"/>
        <v>2.41</v>
      </c>
      <c r="G10" s="19">
        <f t="shared" si="0"/>
        <v>3.21</v>
      </c>
      <c r="H10" s="19">
        <f t="shared" si="0"/>
        <v>4.01</v>
      </c>
      <c r="I10" s="19">
        <f t="shared" si="0"/>
        <v>4.8100000000000005</v>
      </c>
      <c r="J10" s="19">
        <f t="shared" si="0"/>
        <v>5.6099999999999994</v>
      </c>
      <c r="K10" s="19">
        <f t="shared" si="0"/>
        <v>6.42</v>
      </c>
      <c r="L10" s="19">
        <f t="shared" si="0"/>
        <v>7.2200000000000006</v>
      </c>
      <c r="M10" s="19">
        <f t="shared" si="0"/>
        <v>8.02</v>
      </c>
      <c r="N10" s="19">
        <f t="shared" si="0"/>
        <v>9.6199999999999992</v>
      </c>
      <c r="O10" s="19">
        <f t="shared" si="0"/>
        <v>11.23</v>
      </c>
      <c r="P10" s="19">
        <f t="shared" si="0"/>
        <v>12.829999999999998</v>
      </c>
      <c r="Q10" s="19">
        <f t="shared" si="0"/>
        <v>14.440000000000001</v>
      </c>
      <c r="R10" s="19">
        <f t="shared" si="0"/>
        <v>16.04</v>
      </c>
      <c r="S10" s="50">
        <v>3.85</v>
      </c>
      <c r="U10" s="24">
        <f>U12-U11</f>
        <v>88</v>
      </c>
      <c r="V10" s="11" t="s">
        <v>9</v>
      </c>
    </row>
    <row r="11" spans="1:36" ht="14.1" customHeight="1" x14ac:dyDescent="0.25">
      <c r="A11" s="67"/>
      <c r="B11" s="49">
        <v>3.92</v>
      </c>
      <c r="C11" s="20">
        <f t="shared" si="2"/>
        <v>5</v>
      </c>
      <c r="D11" s="21">
        <f t="shared" si="1"/>
        <v>0.82000000000000028</v>
      </c>
      <c r="E11" s="21">
        <f t="shared" si="0"/>
        <v>1.63</v>
      </c>
      <c r="F11" s="21">
        <f t="shared" si="0"/>
        <v>2.4500000000000002</v>
      </c>
      <c r="G11" s="21">
        <f t="shared" si="0"/>
        <v>3.2699999999999996</v>
      </c>
      <c r="H11" s="21">
        <f t="shared" si="0"/>
        <v>4.08</v>
      </c>
      <c r="I11" s="21">
        <f t="shared" si="0"/>
        <v>4.9000000000000004</v>
      </c>
      <c r="J11" s="21">
        <f t="shared" si="0"/>
        <v>5.7200000000000006</v>
      </c>
      <c r="K11" s="21">
        <f t="shared" si="0"/>
        <v>6.5299999999999994</v>
      </c>
      <c r="L11" s="21">
        <f t="shared" si="0"/>
        <v>7.35</v>
      </c>
      <c r="M11" s="21">
        <f t="shared" si="0"/>
        <v>8.17</v>
      </c>
      <c r="N11" s="21">
        <f t="shared" si="0"/>
        <v>9.8000000000000007</v>
      </c>
      <c r="O11" s="21">
        <f t="shared" si="0"/>
        <v>11.43</v>
      </c>
      <c r="P11" s="21">
        <f t="shared" si="0"/>
        <v>13.07</v>
      </c>
      <c r="Q11" s="21">
        <f t="shared" si="0"/>
        <v>14.7</v>
      </c>
      <c r="R11" s="21">
        <f t="shared" si="0"/>
        <v>16.329999999999998</v>
      </c>
      <c r="S11" s="49">
        <v>3.92</v>
      </c>
      <c r="U11" s="25">
        <v>4</v>
      </c>
      <c r="V11" s="11" t="s">
        <v>1</v>
      </c>
    </row>
    <row r="12" spans="1:36" ht="14.1" customHeight="1" x14ac:dyDescent="0.25">
      <c r="A12" s="67"/>
      <c r="B12" s="50">
        <v>4</v>
      </c>
      <c r="C12" s="18">
        <f t="shared" si="2"/>
        <v>6</v>
      </c>
      <c r="D12" s="19">
        <f t="shared" si="1"/>
        <v>0.83000000000000007</v>
      </c>
      <c r="E12" s="19">
        <f t="shared" si="0"/>
        <v>1.67</v>
      </c>
      <c r="F12" s="19">
        <f t="shared" si="0"/>
        <v>2.5</v>
      </c>
      <c r="G12" s="19">
        <f t="shared" si="0"/>
        <v>3.33</v>
      </c>
      <c r="H12" s="19">
        <f t="shared" si="0"/>
        <v>4.17</v>
      </c>
      <c r="I12" s="19">
        <f t="shared" si="0"/>
        <v>5</v>
      </c>
      <c r="J12" s="19">
        <f t="shared" si="0"/>
        <v>5.83</v>
      </c>
      <c r="K12" s="19">
        <f t="shared" si="0"/>
        <v>6.67</v>
      </c>
      <c r="L12" s="19">
        <f t="shared" si="0"/>
        <v>7.5</v>
      </c>
      <c r="M12" s="19">
        <f t="shared" si="0"/>
        <v>8.33</v>
      </c>
      <c r="N12" s="19">
        <f t="shared" si="0"/>
        <v>10</v>
      </c>
      <c r="O12" s="19">
        <f t="shared" si="0"/>
        <v>11.67</v>
      </c>
      <c r="P12" s="19">
        <f t="shared" si="0"/>
        <v>13.329999999999998</v>
      </c>
      <c r="Q12" s="19">
        <f t="shared" si="0"/>
        <v>15</v>
      </c>
      <c r="R12" s="19">
        <f t="shared" si="0"/>
        <v>16.670000000000002</v>
      </c>
      <c r="S12" s="50">
        <v>4</v>
      </c>
      <c r="U12" s="26">
        <f>ROUND((U9/1000*U6+U11*12)*A16,2)</f>
        <v>92</v>
      </c>
      <c r="V12" s="11" t="s">
        <v>10</v>
      </c>
    </row>
    <row r="13" spans="1:36" ht="14.1" customHeight="1" x14ac:dyDescent="0.2">
      <c r="A13" s="67"/>
      <c r="B13" s="49">
        <v>4.08</v>
      </c>
      <c r="C13" s="20">
        <f t="shared" si="2"/>
        <v>7</v>
      </c>
      <c r="D13" s="21">
        <f t="shared" si="1"/>
        <v>0.84999999999999964</v>
      </c>
      <c r="E13" s="21">
        <f t="shared" si="0"/>
        <v>1.7000000000000002</v>
      </c>
      <c r="F13" s="21">
        <f t="shared" si="0"/>
        <v>2.5499999999999998</v>
      </c>
      <c r="G13" s="21">
        <f t="shared" si="0"/>
        <v>3.4000000000000004</v>
      </c>
      <c r="H13" s="21">
        <f t="shared" si="0"/>
        <v>4.25</v>
      </c>
      <c r="I13" s="21">
        <f t="shared" si="0"/>
        <v>5.0999999999999996</v>
      </c>
      <c r="J13" s="21">
        <f t="shared" si="0"/>
        <v>5.9499999999999993</v>
      </c>
      <c r="K13" s="21">
        <f t="shared" si="0"/>
        <v>6.8000000000000007</v>
      </c>
      <c r="L13" s="21">
        <f t="shared" si="0"/>
        <v>7.65</v>
      </c>
      <c r="M13" s="21">
        <f t="shared" si="0"/>
        <v>8.5</v>
      </c>
      <c r="N13" s="21">
        <f t="shared" si="0"/>
        <v>10.199999999999999</v>
      </c>
      <c r="O13" s="21">
        <f t="shared" si="0"/>
        <v>11.9</v>
      </c>
      <c r="P13" s="21">
        <f t="shared" si="0"/>
        <v>13.600000000000001</v>
      </c>
      <c r="Q13" s="21">
        <f t="shared" si="0"/>
        <v>15.3</v>
      </c>
      <c r="R13" s="21">
        <f t="shared" si="0"/>
        <v>17</v>
      </c>
      <c r="S13" s="49">
        <v>4.08</v>
      </c>
    </row>
    <row r="14" spans="1:36" ht="14.1" customHeight="1" x14ac:dyDescent="0.2">
      <c r="A14" s="67"/>
      <c r="B14" s="50">
        <v>4.16</v>
      </c>
      <c r="C14" s="18">
        <f t="shared" si="2"/>
        <v>8</v>
      </c>
      <c r="D14" s="19">
        <f t="shared" si="1"/>
        <v>0.87000000000000011</v>
      </c>
      <c r="E14" s="19">
        <f t="shared" si="0"/>
        <v>1.7300000000000004</v>
      </c>
      <c r="F14" s="19">
        <f t="shared" si="0"/>
        <v>2.5999999999999996</v>
      </c>
      <c r="G14" s="19">
        <f t="shared" si="0"/>
        <v>3.4699999999999998</v>
      </c>
      <c r="H14" s="19">
        <f t="shared" si="0"/>
        <v>4.33</v>
      </c>
      <c r="I14" s="19">
        <f t="shared" si="0"/>
        <v>5.1999999999999993</v>
      </c>
      <c r="J14" s="19">
        <f t="shared" si="0"/>
        <v>6.07</v>
      </c>
      <c r="K14" s="19">
        <f t="shared" si="0"/>
        <v>6.93</v>
      </c>
      <c r="L14" s="19">
        <f t="shared" si="0"/>
        <v>7.8000000000000007</v>
      </c>
      <c r="M14" s="19">
        <f t="shared" si="0"/>
        <v>8.67</v>
      </c>
      <c r="N14" s="19">
        <f t="shared" si="0"/>
        <v>10.4</v>
      </c>
      <c r="O14" s="19">
        <f t="shared" si="0"/>
        <v>12.129999999999999</v>
      </c>
      <c r="P14" s="19">
        <f t="shared" si="0"/>
        <v>13.870000000000001</v>
      </c>
      <c r="Q14" s="19">
        <f t="shared" si="0"/>
        <v>15.600000000000001</v>
      </c>
      <c r="R14" s="19">
        <f t="shared" si="0"/>
        <v>17.329999999999998</v>
      </c>
      <c r="S14" s="50">
        <v>4.16</v>
      </c>
    </row>
    <row r="15" spans="1:36" s="7" customFormat="1" ht="14.1" customHeight="1" x14ac:dyDescent="0.2">
      <c r="A15" s="6" t="s">
        <v>11</v>
      </c>
      <c r="B15" s="49">
        <v>4.26</v>
      </c>
      <c r="C15" s="20">
        <f t="shared" si="2"/>
        <v>9</v>
      </c>
      <c r="D15" s="21">
        <f t="shared" si="1"/>
        <v>0.88999999999999968</v>
      </c>
      <c r="E15" s="21">
        <f t="shared" si="0"/>
        <v>1.7699999999999996</v>
      </c>
      <c r="F15" s="21">
        <f t="shared" si="0"/>
        <v>2.66</v>
      </c>
      <c r="G15" s="21">
        <f t="shared" si="0"/>
        <v>3.55</v>
      </c>
      <c r="H15" s="21">
        <f t="shared" si="0"/>
        <v>4.4399999999999995</v>
      </c>
      <c r="I15" s="21">
        <f t="shared" si="0"/>
        <v>5.32</v>
      </c>
      <c r="J15" s="21">
        <f t="shared" si="0"/>
        <v>6.2100000000000009</v>
      </c>
      <c r="K15" s="21">
        <f t="shared" si="0"/>
        <v>7.1</v>
      </c>
      <c r="L15" s="21">
        <f t="shared" si="0"/>
        <v>7.99</v>
      </c>
      <c r="M15" s="21">
        <f t="shared" si="0"/>
        <v>8.8699999999999992</v>
      </c>
      <c r="N15" s="21">
        <f t="shared" si="0"/>
        <v>10.65</v>
      </c>
      <c r="O15" s="21">
        <f t="shared" si="0"/>
        <v>12.420000000000002</v>
      </c>
      <c r="P15" s="21">
        <f t="shared" si="0"/>
        <v>14.2</v>
      </c>
      <c r="Q15" s="21">
        <f t="shared" si="0"/>
        <v>15.969999999999999</v>
      </c>
      <c r="R15" s="21">
        <f t="shared" si="0"/>
        <v>17.75</v>
      </c>
      <c r="S15" s="49">
        <v>4.26</v>
      </c>
    </row>
    <row r="16" spans="1:36" ht="14.1" customHeight="1" x14ac:dyDescent="0.25">
      <c r="A16">
        <v>8.3330000000000001E-2</v>
      </c>
      <c r="B16" s="50">
        <v>4.3600000000000003</v>
      </c>
      <c r="C16" s="18">
        <f t="shared" si="2"/>
        <v>10</v>
      </c>
      <c r="D16" s="19">
        <f t="shared" si="1"/>
        <v>0.91000000000000014</v>
      </c>
      <c r="E16" s="19">
        <f t="shared" si="0"/>
        <v>1.8200000000000003</v>
      </c>
      <c r="F16" s="19">
        <f t="shared" si="0"/>
        <v>2.7199999999999998</v>
      </c>
      <c r="G16" s="19">
        <f t="shared" si="0"/>
        <v>3.63</v>
      </c>
      <c r="H16" s="19">
        <f t="shared" si="0"/>
        <v>4.5399999999999991</v>
      </c>
      <c r="I16" s="19">
        <f t="shared" si="0"/>
        <v>5.4499999999999993</v>
      </c>
      <c r="J16" s="19">
        <f t="shared" si="0"/>
        <v>6.3599999999999994</v>
      </c>
      <c r="K16" s="19">
        <f t="shared" si="0"/>
        <v>7.27</v>
      </c>
      <c r="L16" s="19">
        <f t="shared" si="0"/>
        <v>8.17</v>
      </c>
      <c r="M16" s="19">
        <f t="shared" si="0"/>
        <v>9.08</v>
      </c>
      <c r="N16" s="19">
        <f t="shared" si="0"/>
        <v>10.9</v>
      </c>
      <c r="O16" s="19">
        <f t="shared" si="0"/>
        <v>12.719999999999999</v>
      </c>
      <c r="P16" s="19">
        <f t="shared" si="0"/>
        <v>14.530000000000001</v>
      </c>
      <c r="Q16" s="19">
        <f t="shared" si="0"/>
        <v>16.350000000000001</v>
      </c>
      <c r="R16" s="19">
        <f t="shared" si="0"/>
        <v>18.170000000000002</v>
      </c>
      <c r="S16" s="50">
        <v>4.3600000000000003</v>
      </c>
    </row>
    <row r="17" spans="1:19" s="7" customFormat="1" ht="14.1" customHeight="1" x14ac:dyDescent="0.2">
      <c r="A17" s="6"/>
      <c r="B17" s="49">
        <v>4.47</v>
      </c>
      <c r="C17" s="20">
        <f t="shared" si="2"/>
        <v>11</v>
      </c>
      <c r="D17" s="21">
        <f t="shared" si="1"/>
        <v>0.92999999999999972</v>
      </c>
      <c r="E17" s="21">
        <f t="shared" si="0"/>
        <v>1.8600000000000003</v>
      </c>
      <c r="F17" s="21">
        <f t="shared" si="0"/>
        <v>2.79</v>
      </c>
      <c r="G17" s="21">
        <f t="shared" si="0"/>
        <v>3.7199999999999998</v>
      </c>
      <c r="H17" s="21">
        <f t="shared" si="0"/>
        <v>4.66</v>
      </c>
      <c r="I17" s="21">
        <f t="shared" si="0"/>
        <v>5.59</v>
      </c>
      <c r="J17" s="21">
        <f t="shared" si="0"/>
        <v>6.52</v>
      </c>
      <c r="K17" s="21">
        <f t="shared" si="0"/>
        <v>7.4499999999999993</v>
      </c>
      <c r="L17" s="21">
        <f t="shared" si="0"/>
        <v>8.3800000000000008</v>
      </c>
      <c r="M17" s="21">
        <f t="shared" si="0"/>
        <v>9.31</v>
      </c>
      <c r="N17" s="21">
        <f t="shared" si="0"/>
        <v>11.17</v>
      </c>
      <c r="O17" s="21">
        <f t="shared" si="0"/>
        <v>13.04</v>
      </c>
      <c r="P17" s="21">
        <f t="shared" si="0"/>
        <v>14.899999999999999</v>
      </c>
      <c r="Q17" s="21">
        <f t="shared" si="0"/>
        <v>16.760000000000002</v>
      </c>
      <c r="R17" s="21">
        <f t="shared" si="0"/>
        <v>18.62</v>
      </c>
      <c r="S17" s="49">
        <v>4.47</v>
      </c>
    </row>
    <row r="18" spans="1:19" ht="14.1" customHeight="1" x14ac:dyDescent="0.2">
      <c r="A18" s="4"/>
      <c r="B18" s="50">
        <v>4.59</v>
      </c>
      <c r="C18" s="18">
        <f t="shared" si="2"/>
        <v>12</v>
      </c>
      <c r="D18" s="19">
        <f t="shared" si="1"/>
        <v>0.96</v>
      </c>
      <c r="E18" s="19">
        <f t="shared" si="0"/>
        <v>1.9100000000000001</v>
      </c>
      <c r="F18" s="19">
        <f t="shared" si="0"/>
        <v>2.87</v>
      </c>
      <c r="G18" s="19">
        <f t="shared" si="0"/>
        <v>3.8200000000000003</v>
      </c>
      <c r="H18" s="19">
        <f t="shared" si="0"/>
        <v>4.7799999999999994</v>
      </c>
      <c r="I18" s="19">
        <f t="shared" si="0"/>
        <v>5.74</v>
      </c>
      <c r="J18" s="19">
        <f t="shared" si="0"/>
        <v>6.6899999999999995</v>
      </c>
      <c r="K18" s="19">
        <f t="shared" si="0"/>
        <v>7.65</v>
      </c>
      <c r="L18" s="19">
        <f t="shared" si="0"/>
        <v>8.61</v>
      </c>
      <c r="M18" s="19">
        <f t="shared" si="0"/>
        <v>9.56</v>
      </c>
      <c r="N18" s="19">
        <f t="shared" si="0"/>
        <v>11.47</v>
      </c>
      <c r="O18" s="19">
        <f t="shared" si="0"/>
        <v>13.39</v>
      </c>
      <c r="P18" s="19">
        <f t="shared" si="0"/>
        <v>15.3</v>
      </c>
      <c r="Q18" s="19">
        <f t="shared" si="0"/>
        <v>17.21</v>
      </c>
      <c r="R18" s="19">
        <f t="shared" si="0"/>
        <v>19.12</v>
      </c>
      <c r="S18" s="50">
        <v>4.59</v>
      </c>
    </row>
    <row r="19" spans="1:19" s="7" customFormat="1" ht="14.1" customHeight="1" x14ac:dyDescent="0.2">
      <c r="A19" s="6"/>
      <c r="B19" s="49">
        <v>4.71</v>
      </c>
      <c r="C19" s="20">
        <f t="shared" si="2"/>
        <v>13</v>
      </c>
      <c r="D19" s="21">
        <f t="shared" si="1"/>
        <v>0.98000000000000043</v>
      </c>
      <c r="E19" s="21">
        <f t="shared" si="0"/>
        <v>1.96</v>
      </c>
      <c r="F19" s="21">
        <f t="shared" si="0"/>
        <v>2.9400000000000004</v>
      </c>
      <c r="G19" s="21">
        <f t="shared" si="0"/>
        <v>3.92</v>
      </c>
      <c r="H19" s="21">
        <f t="shared" si="0"/>
        <v>4.91</v>
      </c>
      <c r="I19" s="21">
        <f t="shared" si="0"/>
        <v>5.8900000000000006</v>
      </c>
      <c r="J19" s="21">
        <f t="shared" si="0"/>
        <v>6.8699999999999992</v>
      </c>
      <c r="K19" s="21">
        <f t="shared" si="0"/>
        <v>7.85</v>
      </c>
      <c r="L19" s="21">
        <f t="shared" si="0"/>
        <v>8.83</v>
      </c>
      <c r="M19" s="21">
        <f t="shared" si="0"/>
        <v>9.81</v>
      </c>
      <c r="N19" s="21">
        <f t="shared" si="0"/>
        <v>11.77</v>
      </c>
      <c r="O19" s="21">
        <f t="shared" si="0"/>
        <v>13.739999999999998</v>
      </c>
      <c r="P19" s="21">
        <f t="shared" si="0"/>
        <v>15.7</v>
      </c>
      <c r="Q19" s="21">
        <f t="shared" si="0"/>
        <v>17.66</v>
      </c>
      <c r="R19" s="21">
        <f t="shared" si="0"/>
        <v>19.62</v>
      </c>
      <c r="S19" s="49">
        <v>4.71</v>
      </c>
    </row>
    <row r="20" spans="1:19" ht="14.1" customHeight="1" x14ac:dyDescent="0.2">
      <c r="A20" s="4"/>
      <c r="B20" s="50">
        <v>4.83</v>
      </c>
      <c r="C20" s="18">
        <f t="shared" si="2"/>
        <v>14</v>
      </c>
      <c r="D20" s="19">
        <f t="shared" si="1"/>
        <v>1.0099999999999998</v>
      </c>
      <c r="E20" s="19">
        <f t="shared" si="0"/>
        <v>2.0099999999999998</v>
      </c>
      <c r="F20" s="19">
        <f t="shared" si="0"/>
        <v>3.0199999999999996</v>
      </c>
      <c r="G20" s="19">
        <f t="shared" si="0"/>
        <v>4.0199999999999996</v>
      </c>
      <c r="H20" s="19">
        <f t="shared" si="0"/>
        <v>5.0299999999999994</v>
      </c>
      <c r="I20" s="19">
        <f t="shared" si="0"/>
        <v>6.0399999999999991</v>
      </c>
      <c r="J20" s="19">
        <f t="shared" si="0"/>
        <v>7.0399999999999991</v>
      </c>
      <c r="K20" s="19">
        <f t="shared" si="0"/>
        <v>8.0500000000000007</v>
      </c>
      <c r="L20" s="19">
        <f t="shared" si="0"/>
        <v>9.06</v>
      </c>
      <c r="M20" s="19">
        <f t="shared" si="0"/>
        <v>10.06</v>
      </c>
      <c r="N20" s="19">
        <f t="shared" si="0"/>
        <v>12.07</v>
      </c>
      <c r="O20" s="19">
        <f t="shared" si="0"/>
        <v>14.09</v>
      </c>
      <c r="P20" s="19">
        <f t="shared" si="0"/>
        <v>16.100000000000001</v>
      </c>
      <c r="Q20" s="19">
        <f t="shared" si="0"/>
        <v>18.11</v>
      </c>
      <c r="R20" s="19">
        <f t="shared" si="0"/>
        <v>20.12</v>
      </c>
      <c r="S20" s="50">
        <v>4.83</v>
      </c>
    </row>
    <row r="21" spans="1:19" s="7" customFormat="1" ht="14.1" customHeight="1" x14ac:dyDescent="0.2">
      <c r="A21" s="6"/>
      <c r="B21" s="49">
        <v>4.96</v>
      </c>
      <c r="C21" s="20">
        <f t="shared" si="2"/>
        <v>15</v>
      </c>
      <c r="D21" s="21">
        <f t="shared" si="1"/>
        <v>1.0300000000000002</v>
      </c>
      <c r="E21" s="21">
        <f t="shared" si="0"/>
        <v>2.0700000000000003</v>
      </c>
      <c r="F21" s="21">
        <f t="shared" si="0"/>
        <v>3.0999999999999996</v>
      </c>
      <c r="G21" s="21">
        <f t="shared" si="0"/>
        <v>4.1300000000000008</v>
      </c>
      <c r="H21" s="21">
        <f t="shared" si="0"/>
        <v>5.17</v>
      </c>
      <c r="I21" s="21">
        <f t="shared" si="0"/>
        <v>6.1999999999999993</v>
      </c>
      <c r="J21" s="21">
        <f t="shared" si="0"/>
        <v>7.23</v>
      </c>
      <c r="K21" s="21">
        <f t="shared" si="0"/>
        <v>8.27</v>
      </c>
      <c r="L21" s="21">
        <f t="shared" si="0"/>
        <v>9.3000000000000007</v>
      </c>
      <c r="M21" s="21">
        <f t="shared" si="0"/>
        <v>10.33</v>
      </c>
      <c r="N21" s="21">
        <f t="shared" si="0"/>
        <v>12.399999999999999</v>
      </c>
      <c r="O21" s="21">
        <f t="shared" si="0"/>
        <v>14.469999999999999</v>
      </c>
      <c r="P21" s="21">
        <f t="shared" si="0"/>
        <v>16.53</v>
      </c>
      <c r="Q21" s="21">
        <f t="shared" si="0"/>
        <v>18.600000000000001</v>
      </c>
      <c r="R21" s="21">
        <f t="shared" si="0"/>
        <v>20.67</v>
      </c>
      <c r="S21" s="49">
        <v>4.96</v>
      </c>
    </row>
    <row r="22" spans="1:19" ht="14.1" customHeight="1" x14ac:dyDescent="0.2">
      <c r="A22" s="4"/>
      <c r="B22" s="50">
        <v>5.09</v>
      </c>
      <c r="C22" s="18">
        <f t="shared" si="2"/>
        <v>16</v>
      </c>
      <c r="D22" s="19">
        <f t="shared" si="1"/>
        <v>1.0599999999999996</v>
      </c>
      <c r="E22" s="19">
        <f t="shared" si="1"/>
        <v>2.12</v>
      </c>
      <c r="F22" s="19">
        <f t="shared" si="1"/>
        <v>3.1799999999999997</v>
      </c>
      <c r="G22" s="19">
        <f t="shared" si="1"/>
        <v>4.24</v>
      </c>
      <c r="H22" s="19">
        <f t="shared" si="1"/>
        <v>5.3000000000000007</v>
      </c>
      <c r="I22" s="19">
        <f t="shared" si="1"/>
        <v>6.3599999999999994</v>
      </c>
      <c r="J22" s="19">
        <f t="shared" si="1"/>
        <v>7.42</v>
      </c>
      <c r="K22" s="19">
        <f t="shared" si="1"/>
        <v>8.48</v>
      </c>
      <c r="L22" s="19">
        <f t="shared" si="1"/>
        <v>9.5399999999999991</v>
      </c>
      <c r="M22" s="19">
        <f t="shared" si="1"/>
        <v>10.6</v>
      </c>
      <c r="N22" s="19">
        <f t="shared" si="1"/>
        <v>12.719999999999999</v>
      </c>
      <c r="O22" s="19">
        <f t="shared" si="1"/>
        <v>14.850000000000001</v>
      </c>
      <c r="P22" s="19">
        <f t="shared" si="1"/>
        <v>16.97</v>
      </c>
      <c r="Q22" s="19">
        <f t="shared" si="1"/>
        <v>19.09</v>
      </c>
      <c r="R22" s="19">
        <f t="shared" si="1"/>
        <v>21.21</v>
      </c>
      <c r="S22" s="50">
        <v>5.09</v>
      </c>
    </row>
    <row r="23" spans="1:19" s="7" customFormat="1" ht="14.1" customHeight="1" x14ac:dyDescent="0.2">
      <c r="A23" s="6"/>
      <c r="B23" s="49">
        <v>5.21</v>
      </c>
      <c r="C23" s="20">
        <f t="shared" si="2"/>
        <v>17</v>
      </c>
      <c r="D23" s="21">
        <f t="shared" ref="D23:R38" si="3">ROUND((D$5/1000*$B23+$A$6*12)*$A$16,2)-$A$6</f>
        <v>1.0899999999999999</v>
      </c>
      <c r="E23" s="21">
        <f t="shared" si="3"/>
        <v>2.17</v>
      </c>
      <c r="F23" s="21">
        <f t="shared" si="3"/>
        <v>3.26</v>
      </c>
      <c r="G23" s="21">
        <f t="shared" si="3"/>
        <v>4.34</v>
      </c>
      <c r="H23" s="21">
        <f t="shared" si="3"/>
        <v>5.43</v>
      </c>
      <c r="I23" s="21">
        <f t="shared" si="3"/>
        <v>6.51</v>
      </c>
      <c r="J23" s="21">
        <f t="shared" si="3"/>
        <v>7.6</v>
      </c>
      <c r="K23" s="21">
        <f t="shared" si="3"/>
        <v>8.68</v>
      </c>
      <c r="L23" s="21">
        <f t="shared" si="3"/>
        <v>9.77</v>
      </c>
      <c r="M23" s="21">
        <f t="shared" si="3"/>
        <v>10.85</v>
      </c>
      <c r="N23" s="21">
        <f t="shared" si="3"/>
        <v>13.02</v>
      </c>
      <c r="O23" s="21">
        <f t="shared" si="3"/>
        <v>15.2</v>
      </c>
      <c r="P23" s="21">
        <f t="shared" si="3"/>
        <v>17.37</v>
      </c>
      <c r="Q23" s="21">
        <f t="shared" si="3"/>
        <v>19.54</v>
      </c>
      <c r="R23" s="21">
        <f t="shared" si="3"/>
        <v>21.71</v>
      </c>
      <c r="S23" s="49">
        <v>5.21</v>
      </c>
    </row>
    <row r="24" spans="1:19" ht="14.1" customHeight="1" x14ac:dyDescent="0.2">
      <c r="A24" s="4"/>
      <c r="B24" s="50">
        <v>5.34</v>
      </c>
      <c r="C24" s="18">
        <f t="shared" si="2"/>
        <v>18</v>
      </c>
      <c r="D24" s="19">
        <f t="shared" si="3"/>
        <v>1.1100000000000003</v>
      </c>
      <c r="E24" s="19">
        <f t="shared" si="3"/>
        <v>2.2199999999999998</v>
      </c>
      <c r="F24" s="19">
        <f t="shared" si="3"/>
        <v>3.34</v>
      </c>
      <c r="G24" s="19">
        <f t="shared" si="3"/>
        <v>4.4499999999999993</v>
      </c>
      <c r="H24" s="19">
        <f t="shared" si="3"/>
        <v>5.5600000000000005</v>
      </c>
      <c r="I24" s="19">
        <f t="shared" si="3"/>
        <v>6.67</v>
      </c>
      <c r="J24" s="19">
        <f t="shared" si="3"/>
        <v>7.7899999999999991</v>
      </c>
      <c r="K24" s="19">
        <f t="shared" si="3"/>
        <v>8.9</v>
      </c>
      <c r="L24" s="19">
        <f t="shared" si="3"/>
        <v>10.01</v>
      </c>
      <c r="M24" s="19">
        <f t="shared" si="3"/>
        <v>11.12</v>
      </c>
      <c r="N24" s="19">
        <f t="shared" si="3"/>
        <v>13.350000000000001</v>
      </c>
      <c r="O24" s="19">
        <f t="shared" si="3"/>
        <v>15.57</v>
      </c>
      <c r="P24" s="19">
        <f t="shared" si="3"/>
        <v>17.8</v>
      </c>
      <c r="Q24" s="19">
        <f t="shared" si="3"/>
        <v>20.02</v>
      </c>
      <c r="R24" s="19">
        <f t="shared" si="3"/>
        <v>22.25</v>
      </c>
      <c r="S24" s="50">
        <v>5.34</v>
      </c>
    </row>
    <row r="25" spans="1:19" s="7" customFormat="1" ht="14.1" customHeight="1" x14ac:dyDescent="0.2">
      <c r="A25" s="6"/>
      <c r="B25" s="49">
        <v>5.48</v>
      </c>
      <c r="C25" s="20">
        <f t="shared" si="2"/>
        <v>19</v>
      </c>
      <c r="D25" s="21">
        <f t="shared" si="3"/>
        <v>1.1399999999999997</v>
      </c>
      <c r="E25" s="21">
        <f t="shared" si="3"/>
        <v>2.2800000000000002</v>
      </c>
      <c r="F25" s="21">
        <f t="shared" si="3"/>
        <v>3.42</v>
      </c>
      <c r="G25" s="21">
        <f t="shared" si="3"/>
        <v>4.57</v>
      </c>
      <c r="H25" s="21">
        <f t="shared" si="3"/>
        <v>5.7100000000000009</v>
      </c>
      <c r="I25" s="21">
        <f t="shared" si="3"/>
        <v>6.85</v>
      </c>
      <c r="J25" s="21">
        <f t="shared" si="3"/>
        <v>7.99</v>
      </c>
      <c r="K25" s="21">
        <f t="shared" si="3"/>
        <v>9.1300000000000008</v>
      </c>
      <c r="L25" s="21">
        <f t="shared" si="3"/>
        <v>10.27</v>
      </c>
      <c r="M25" s="21">
        <f t="shared" si="3"/>
        <v>11.42</v>
      </c>
      <c r="N25" s="21">
        <f t="shared" si="3"/>
        <v>13.7</v>
      </c>
      <c r="O25" s="21">
        <f t="shared" si="3"/>
        <v>15.98</v>
      </c>
      <c r="P25" s="21">
        <f t="shared" si="3"/>
        <v>18.27</v>
      </c>
      <c r="Q25" s="21">
        <f t="shared" si="3"/>
        <v>20.55</v>
      </c>
      <c r="R25" s="21">
        <f t="shared" si="3"/>
        <v>22.83</v>
      </c>
      <c r="S25" s="49">
        <v>5.48</v>
      </c>
    </row>
    <row r="26" spans="1:19" ht="14.1" customHeight="1" x14ac:dyDescent="0.2">
      <c r="A26" s="4"/>
      <c r="B26" s="50">
        <v>5.62</v>
      </c>
      <c r="C26" s="18">
        <f t="shared" si="2"/>
        <v>20</v>
      </c>
      <c r="D26" s="19">
        <f t="shared" si="3"/>
        <v>1.17</v>
      </c>
      <c r="E26" s="19">
        <f t="shared" si="3"/>
        <v>2.34</v>
      </c>
      <c r="F26" s="19">
        <f t="shared" si="3"/>
        <v>3.51</v>
      </c>
      <c r="G26" s="19">
        <f t="shared" si="3"/>
        <v>4.68</v>
      </c>
      <c r="H26" s="19">
        <f t="shared" si="3"/>
        <v>5.85</v>
      </c>
      <c r="I26" s="19">
        <f t="shared" si="3"/>
        <v>7.02</v>
      </c>
      <c r="J26" s="19">
        <f t="shared" si="3"/>
        <v>8.1999999999999993</v>
      </c>
      <c r="K26" s="19">
        <f t="shared" si="3"/>
        <v>9.3699999999999992</v>
      </c>
      <c r="L26" s="19">
        <f t="shared" si="3"/>
        <v>10.54</v>
      </c>
      <c r="M26" s="19">
        <f t="shared" si="3"/>
        <v>11.71</v>
      </c>
      <c r="N26" s="19">
        <f t="shared" si="3"/>
        <v>14.05</v>
      </c>
      <c r="O26" s="19">
        <f t="shared" si="3"/>
        <v>16.39</v>
      </c>
      <c r="P26" s="19">
        <f t="shared" si="3"/>
        <v>18.73</v>
      </c>
      <c r="Q26" s="19">
        <f t="shared" si="3"/>
        <v>21.07</v>
      </c>
      <c r="R26" s="19">
        <f t="shared" si="3"/>
        <v>23.42</v>
      </c>
      <c r="S26" s="50">
        <v>5.62</v>
      </c>
    </row>
    <row r="27" spans="1:19" s="7" customFormat="1" ht="14.1" customHeight="1" x14ac:dyDescent="0.2">
      <c r="A27" s="6"/>
      <c r="B27" s="49">
        <v>5.83</v>
      </c>
      <c r="C27" s="20">
        <f t="shared" si="2"/>
        <v>21</v>
      </c>
      <c r="D27" s="21">
        <f t="shared" si="3"/>
        <v>1.21</v>
      </c>
      <c r="E27" s="21">
        <f t="shared" si="3"/>
        <v>2.4299999999999997</v>
      </c>
      <c r="F27" s="21">
        <f t="shared" si="3"/>
        <v>3.6399999999999997</v>
      </c>
      <c r="G27" s="21">
        <f t="shared" si="3"/>
        <v>4.8599999999999994</v>
      </c>
      <c r="H27" s="21">
        <f t="shared" si="3"/>
        <v>6.07</v>
      </c>
      <c r="I27" s="21">
        <f t="shared" si="3"/>
        <v>7.2899999999999991</v>
      </c>
      <c r="J27" s="21">
        <f t="shared" si="3"/>
        <v>8.5</v>
      </c>
      <c r="K27" s="21">
        <f t="shared" si="3"/>
        <v>9.7200000000000006</v>
      </c>
      <c r="L27" s="21">
        <f t="shared" si="3"/>
        <v>10.93</v>
      </c>
      <c r="M27" s="21">
        <f t="shared" si="3"/>
        <v>12.149999999999999</v>
      </c>
      <c r="N27" s="21">
        <f t="shared" si="3"/>
        <v>14.57</v>
      </c>
      <c r="O27" s="21">
        <f t="shared" si="3"/>
        <v>17</v>
      </c>
      <c r="P27" s="21">
        <f t="shared" si="3"/>
        <v>19.43</v>
      </c>
      <c r="Q27" s="21">
        <f t="shared" si="3"/>
        <v>21.86</v>
      </c>
      <c r="R27" s="21">
        <f t="shared" si="3"/>
        <v>24.29</v>
      </c>
      <c r="S27" s="49">
        <v>5.83</v>
      </c>
    </row>
    <row r="28" spans="1:19" ht="14.1" customHeight="1" x14ac:dyDescent="0.2">
      <c r="A28" s="4"/>
      <c r="B28" s="50">
        <v>6.05</v>
      </c>
      <c r="C28" s="18">
        <f t="shared" si="2"/>
        <v>22</v>
      </c>
      <c r="D28" s="19">
        <f t="shared" si="3"/>
        <v>1.2599999999999998</v>
      </c>
      <c r="E28" s="19">
        <f t="shared" si="3"/>
        <v>2.5199999999999996</v>
      </c>
      <c r="F28" s="19">
        <f t="shared" si="3"/>
        <v>3.7800000000000002</v>
      </c>
      <c r="G28" s="19">
        <f t="shared" si="3"/>
        <v>5.0399999999999991</v>
      </c>
      <c r="H28" s="19">
        <f t="shared" si="3"/>
        <v>6.3000000000000007</v>
      </c>
      <c r="I28" s="19">
        <f t="shared" si="3"/>
        <v>7.5600000000000005</v>
      </c>
      <c r="J28" s="19">
        <f t="shared" si="3"/>
        <v>8.82</v>
      </c>
      <c r="K28" s="19">
        <f t="shared" si="3"/>
        <v>10.08</v>
      </c>
      <c r="L28" s="19">
        <f t="shared" si="3"/>
        <v>11.34</v>
      </c>
      <c r="M28" s="19">
        <f t="shared" si="3"/>
        <v>12.600000000000001</v>
      </c>
      <c r="N28" s="19">
        <f t="shared" si="3"/>
        <v>15.120000000000001</v>
      </c>
      <c r="O28" s="19">
        <f t="shared" si="3"/>
        <v>17.64</v>
      </c>
      <c r="P28" s="19">
        <f t="shared" si="3"/>
        <v>20.170000000000002</v>
      </c>
      <c r="Q28" s="19">
        <f t="shared" si="3"/>
        <v>22.69</v>
      </c>
      <c r="R28" s="19">
        <f t="shared" si="3"/>
        <v>25.21</v>
      </c>
      <c r="S28" s="50">
        <v>6.05</v>
      </c>
    </row>
    <row r="29" spans="1:19" s="7" customFormat="1" ht="14.1" customHeight="1" x14ac:dyDescent="0.2">
      <c r="A29" s="6"/>
      <c r="B29" s="49">
        <v>6.29</v>
      </c>
      <c r="C29" s="20">
        <f t="shared" si="2"/>
        <v>23</v>
      </c>
      <c r="D29" s="21">
        <f t="shared" si="3"/>
        <v>1.3099999999999996</v>
      </c>
      <c r="E29" s="21">
        <f t="shared" si="3"/>
        <v>2.62</v>
      </c>
      <c r="F29" s="21">
        <f t="shared" si="3"/>
        <v>3.9299999999999997</v>
      </c>
      <c r="G29" s="21">
        <f t="shared" si="3"/>
        <v>5.24</v>
      </c>
      <c r="H29" s="21">
        <f t="shared" si="3"/>
        <v>6.5500000000000007</v>
      </c>
      <c r="I29" s="21">
        <f t="shared" si="3"/>
        <v>7.8599999999999994</v>
      </c>
      <c r="J29" s="21">
        <f t="shared" si="3"/>
        <v>9.17</v>
      </c>
      <c r="K29" s="21">
        <f t="shared" si="3"/>
        <v>10.48</v>
      </c>
      <c r="L29" s="21">
        <f t="shared" si="3"/>
        <v>11.79</v>
      </c>
      <c r="M29" s="21">
        <f t="shared" si="3"/>
        <v>13.100000000000001</v>
      </c>
      <c r="N29" s="21">
        <f t="shared" si="3"/>
        <v>15.719999999999999</v>
      </c>
      <c r="O29" s="21">
        <f t="shared" si="3"/>
        <v>18.34</v>
      </c>
      <c r="P29" s="21">
        <f t="shared" si="3"/>
        <v>20.97</v>
      </c>
      <c r="Q29" s="21">
        <f t="shared" si="3"/>
        <v>23.59</v>
      </c>
      <c r="R29" s="21">
        <f t="shared" si="3"/>
        <v>26.21</v>
      </c>
      <c r="S29" s="49">
        <v>6.29</v>
      </c>
    </row>
    <row r="30" spans="1:19" ht="14.1" customHeight="1" x14ac:dyDescent="0.2">
      <c r="A30" s="4"/>
      <c r="B30" s="50">
        <v>6.54</v>
      </c>
      <c r="C30" s="18">
        <f t="shared" si="2"/>
        <v>24</v>
      </c>
      <c r="D30" s="19">
        <f t="shared" si="3"/>
        <v>1.3600000000000003</v>
      </c>
      <c r="E30" s="19">
        <f t="shared" si="3"/>
        <v>2.7199999999999998</v>
      </c>
      <c r="F30" s="19">
        <f t="shared" si="3"/>
        <v>4.09</v>
      </c>
      <c r="G30" s="19">
        <f t="shared" si="3"/>
        <v>5.4499999999999993</v>
      </c>
      <c r="H30" s="19">
        <f t="shared" si="3"/>
        <v>6.8100000000000005</v>
      </c>
      <c r="I30" s="19">
        <f t="shared" si="3"/>
        <v>8.17</v>
      </c>
      <c r="J30" s="19">
        <f t="shared" si="3"/>
        <v>9.5399999999999991</v>
      </c>
      <c r="K30" s="19">
        <f t="shared" si="3"/>
        <v>10.9</v>
      </c>
      <c r="L30" s="19">
        <f t="shared" si="3"/>
        <v>12.260000000000002</v>
      </c>
      <c r="M30" s="19">
        <f t="shared" si="3"/>
        <v>13.620000000000001</v>
      </c>
      <c r="N30" s="19">
        <f t="shared" si="3"/>
        <v>16.350000000000001</v>
      </c>
      <c r="O30" s="19">
        <f t="shared" si="3"/>
        <v>19.07</v>
      </c>
      <c r="P30" s="19">
        <f t="shared" si="3"/>
        <v>21.8</v>
      </c>
      <c r="Q30" s="19">
        <f t="shared" si="3"/>
        <v>24.52</v>
      </c>
      <c r="R30" s="19">
        <f t="shared" si="3"/>
        <v>27.25</v>
      </c>
      <c r="S30" s="50">
        <v>6.54</v>
      </c>
    </row>
    <row r="31" spans="1:19" s="7" customFormat="1" ht="14.1" customHeight="1" x14ac:dyDescent="0.2">
      <c r="A31" s="6"/>
      <c r="B31" s="49">
        <v>6.82</v>
      </c>
      <c r="C31" s="20">
        <f t="shared" si="2"/>
        <v>25</v>
      </c>
      <c r="D31" s="21">
        <f t="shared" si="3"/>
        <v>1.42</v>
      </c>
      <c r="E31" s="21">
        <f t="shared" si="3"/>
        <v>2.84</v>
      </c>
      <c r="F31" s="21">
        <f t="shared" si="3"/>
        <v>4.26</v>
      </c>
      <c r="G31" s="21">
        <f t="shared" si="3"/>
        <v>5.68</v>
      </c>
      <c r="H31" s="21">
        <f t="shared" si="3"/>
        <v>7.1</v>
      </c>
      <c r="I31" s="21">
        <f t="shared" si="3"/>
        <v>8.52</v>
      </c>
      <c r="J31" s="21">
        <f t="shared" si="3"/>
        <v>9.9499999999999993</v>
      </c>
      <c r="K31" s="21">
        <f t="shared" si="3"/>
        <v>11.37</v>
      </c>
      <c r="L31" s="21">
        <f t="shared" si="3"/>
        <v>12.79</v>
      </c>
      <c r="M31" s="21">
        <f t="shared" si="3"/>
        <v>14.21</v>
      </c>
      <c r="N31" s="21">
        <f t="shared" si="3"/>
        <v>17.05</v>
      </c>
      <c r="O31" s="21">
        <f t="shared" si="3"/>
        <v>19.89</v>
      </c>
      <c r="P31" s="21">
        <f t="shared" si="3"/>
        <v>22.73</v>
      </c>
      <c r="Q31" s="21">
        <f t="shared" si="3"/>
        <v>25.57</v>
      </c>
      <c r="R31" s="21">
        <f t="shared" si="3"/>
        <v>28.42</v>
      </c>
      <c r="S31" s="49">
        <v>6.82</v>
      </c>
    </row>
    <row r="32" spans="1:19" ht="14.1" customHeight="1" x14ac:dyDescent="0.2">
      <c r="A32" s="4"/>
      <c r="B32" s="50">
        <v>7.09</v>
      </c>
      <c r="C32" s="18">
        <f t="shared" si="2"/>
        <v>26</v>
      </c>
      <c r="D32" s="19">
        <f t="shared" si="3"/>
        <v>1.4800000000000004</v>
      </c>
      <c r="E32" s="19">
        <f t="shared" si="3"/>
        <v>2.95</v>
      </c>
      <c r="F32" s="19">
        <f t="shared" si="3"/>
        <v>4.43</v>
      </c>
      <c r="G32" s="19">
        <f t="shared" si="3"/>
        <v>5.91</v>
      </c>
      <c r="H32" s="19">
        <f t="shared" si="3"/>
        <v>7.3800000000000008</v>
      </c>
      <c r="I32" s="19">
        <f t="shared" si="3"/>
        <v>8.86</v>
      </c>
      <c r="J32" s="19">
        <f t="shared" si="3"/>
        <v>10.34</v>
      </c>
      <c r="K32" s="19">
        <f t="shared" si="3"/>
        <v>11.82</v>
      </c>
      <c r="L32" s="19">
        <f t="shared" si="3"/>
        <v>13.29</v>
      </c>
      <c r="M32" s="19">
        <f t="shared" si="3"/>
        <v>14.77</v>
      </c>
      <c r="N32" s="19">
        <f t="shared" si="3"/>
        <v>17.72</v>
      </c>
      <c r="O32" s="19">
        <f t="shared" si="3"/>
        <v>20.68</v>
      </c>
      <c r="P32" s="19">
        <f t="shared" si="3"/>
        <v>23.63</v>
      </c>
      <c r="Q32" s="19">
        <f t="shared" si="3"/>
        <v>26.59</v>
      </c>
      <c r="R32" s="19">
        <f t="shared" si="3"/>
        <v>29.54</v>
      </c>
      <c r="S32" s="50">
        <v>7.09</v>
      </c>
    </row>
    <row r="33" spans="1:19" s="7" customFormat="1" ht="14.1" customHeight="1" x14ac:dyDescent="0.2">
      <c r="A33" s="6"/>
      <c r="B33" s="49">
        <v>7.37</v>
      </c>
      <c r="C33" s="20">
        <f t="shared" si="2"/>
        <v>27</v>
      </c>
      <c r="D33" s="21">
        <f t="shared" si="3"/>
        <v>1.54</v>
      </c>
      <c r="E33" s="21">
        <f t="shared" si="3"/>
        <v>3.0700000000000003</v>
      </c>
      <c r="F33" s="21">
        <f t="shared" si="3"/>
        <v>4.6099999999999994</v>
      </c>
      <c r="G33" s="21">
        <f t="shared" si="3"/>
        <v>6.1400000000000006</v>
      </c>
      <c r="H33" s="21">
        <f t="shared" si="3"/>
        <v>7.68</v>
      </c>
      <c r="I33" s="21">
        <f t="shared" si="3"/>
        <v>9.2100000000000009</v>
      </c>
      <c r="J33" s="21">
        <f t="shared" si="3"/>
        <v>10.75</v>
      </c>
      <c r="K33" s="21">
        <f t="shared" si="3"/>
        <v>12.280000000000001</v>
      </c>
      <c r="L33" s="21">
        <f t="shared" si="3"/>
        <v>13.82</v>
      </c>
      <c r="M33" s="21">
        <f t="shared" si="3"/>
        <v>15.350000000000001</v>
      </c>
      <c r="N33" s="21">
        <f t="shared" si="3"/>
        <v>18.420000000000002</v>
      </c>
      <c r="O33" s="21">
        <f t="shared" si="3"/>
        <v>21.49</v>
      </c>
      <c r="P33" s="21">
        <f t="shared" si="3"/>
        <v>24.57</v>
      </c>
      <c r="Q33" s="21">
        <f t="shared" si="3"/>
        <v>27.64</v>
      </c>
      <c r="R33" s="21">
        <f t="shared" si="3"/>
        <v>30.71</v>
      </c>
      <c r="S33" s="49">
        <v>7.37</v>
      </c>
    </row>
    <row r="34" spans="1:19" ht="14.1" customHeight="1" x14ac:dyDescent="0.2">
      <c r="A34" s="4"/>
      <c r="B34" s="50">
        <v>7.67</v>
      </c>
      <c r="C34" s="18">
        <f t="shared" si="2"/>
        <v>28</v>
      </c>
      <c r="D34" s="19">
        <f t="shared" si="3"/>
        <v>1.5999999999999996</v>
      </c>
      <c r="E34" s="19">
        <f t="shared" si="3"/>
        <v>3.2</v>
      </c>
      <c r="F34" s="19">
        <f t="shared" si="3"/>
        <v>4.7899999999999991</v>
      </c>
      <c r="G34" s="19">
        <f t="shared" si="3"/>
        <v>6.3900000000000006</v>
      </c>
      <c r="H34" s="19">
        <f t="shared" si="3"/>
        <v>7.99</v>
      </c>
      <c r="I34" s="19">
        <f t="shared" si="3"/>
        <v>9.59</v>
      </c>
      <c r="J34" s="19">
        <f t="shared" si="3"/>
        <v>11.18</v>
      </c>
      <c r="K34" s="19">
        <f t="shared" si="3"/>
        <v>12.780000000000001</v>
      </c>
      <c r="L34" s="19">
        <f t="shared" si="3"/>
        <v>14.379999999999999</v>
      </c>
      <c r="M34" s="19">
        <f t="shared" si="3"/>
        <v>15.98</v>
      </c>
      <c r="N34" s="19">
        <f t="shared" si="3"/>
        <v>19.170000000000002</v>
      </c>
      <c r="O34" s="19">
        <f t="shared" si="3"/>
        <v>22.37</v>
      </c>
      <c r="P34" s="19">
        <f t="shared" si="3"/>
        <v>25.57</v>
      </c>
      <c r="Q34" s="19">
        <f t="shared" si="3"/>
        <v>28.759999999999998</v>
      </c>
      <c r="R34" s="19">
        <f t="shared" si="3"/>
        <v>31.96</v>
      </c>
      <c r="S34" s="50">
        <v>7.67</v>
      </c>
    </row>
    <row r="35" spans="1:19" s="7" customFormat="1" ht="14.1" customHeight="1" x14ac:dyDescent="0.2">
      <c r="A35" s="6"/>
      <c r="B35" s="49">
        <v>8</v>
      </c>
      <c r="C35" s="20">
        <f t="shared" si="2"/>
        <v>29</v>
      </c>
      <c r="D35" s="21">
        <f t="shared" si="3"/>
        <v>1.67</v>
      </c>
      <c r="E35" s="21">
        <f t="shared" si="3"/>
        <v>3.33</v>
      </c>
      <c r="F35" s="21">
        <f t="shared" si="3"/>
        <v>5</v>
      </c>
      <c r="G35" s="21">
        <f t="shared" si="3"/>
        <v>6.67</v>
      </c>
      <c r="H35" s="21">
        <f t="shared" si="3"/>
        <v>8.33</v>
      </c>
      <c r="I35" s="21">
        <f t="shared" si="3"/>
        <v>10</v>
      </c>
      <c r="J35" s="21">
        <f t="shared" si="3"/>
        <v>11.67</v>
      </c>
      <c r="K35" s="21">
        <f t="shared" si="3"/>
        <v>13.329999999999998</v>
      </c>
      <c r="L35" s="21">
        <f t="shared" si="3"/>
        <v>15</v>
      </c>
      <c r="M35" s="21">
        <f t="shared" si="3"/>
        <v>16.670000000000002</v>
      </c>
      <c r="N35" s="21">
        <f t="shared" si="3"/>
        <v>20</v>
      </c>
      <c r="O35" s="21">
        <f t="shared" si="3"/>
        <v>23.33</v>
      </c>
      <c r="P35" s="21">
        <f t="shared" si="3"/>
        <v>26.67</v>
      </c>
      <c r="Q35" s="21">
        <f t="shared" si="3"/>
        <v>30</v>
      </c>
      <c r="R35" s="21">
        <f t="shared" si="3"/>
        <v>33.33</v>
      </c>
      <c r="S35" s="49">
        <v>8</v>
      </c>
    </row>
    <row r="36" spans="1:19" ht="14.1" customHeight="1" x14ac:dyDescent="0.2">
      <c r="A36" s="4"/>
      <c r="B36" s="50">
        <v>8.35</v>
      </c>
      <c r="C36" s="18">
        <f t="shared" si="2"/>
        <v>30</v>
      </c>
      <c r="D36" s="19">
        <f t="shared" si="3"/>
        <v>1.7400000000000002</v>
      </c>
      <c r="E36" s="19">
        <f t="shared" si="3"/>
        <v>3.4800000000000004</v>
      </c>
      <c r="F36" s="19">
        <f t="shared" si="3"/>
        <v>5.2200000000000006</v>
      </c>
      <c r="G36" s="19">
        <f t="shared" si="3"/>
        <v>6.9600000000000009</v>
      </c>
      <c r="H36" s="19">
        <f t="shared" si="3"/>
        <v>8.6999999999999993</v>
      </c>
      <c r="I36" s="19">
        <f t="shared" si="3"/>
        <v>10.44</v>
      </c>
      <c r="J36" s="19">
        <f t="shared" si="3"/>
        <v>12.18</v>
      </c>
      <c r="K36" s="19">
        <f t="shared" si="3"/>
        <v>13.920000000000002</v>
      </c>
      <c r="L36" s="19">
        <f t="shared" si="3"/>
        <v>15.66</v>
      </c>
      <c r="M36" s="19">
        <f t="shared" si="3"/>
        <v>17.39</v>
      </c>
      <c r="N36" s="19">
        <f t="shared" si="3"/>
        <v>20.87</v>
      </c>
      <c r="O36" s="19">
        <f t="shared" si="3"/>
        <v>24.35</v>
      </c>
      <c r="P36" s="19">
        <f t="shared" si="3"/>
        <v>27.83</v>
      </c>
      <c r="Q36" s="19">
        <f t="shared" si="3"/>
        <v>31.310000000000002</v>
      </c>
      <c r="R36" s="19">
        <f t="shared" si="3"/>
        <v>34.79</v>
      </c>
      <c r="S36" s="50">
        <v>8.35</v>
      </c>
    </row>
    <row r="37" spans="1:19" s="7" customFormat="1" ht="13.9" customHeight="1" x14ac:dyDescent="0.2">
      <c r="A37" s="6"/>
      <c r="B37" s="49">
        <v>8.68</v>
      </c>
      <c r="C37" s="20">
        <f t="shared" si="2"/>
        <v>31</v>
      </c>
      <c r="D37" s="21">
        <f t="shared" si="3"/>
        <v>1.8099999999999996</v>
      </c>
      <c r="E37" s="21">
        <f t="shared" si="3"/>
        <v>3.62</v>
      </c>
      <c r="F37" s="21">
        <f t="shared" si="3"/>
        <v>5.42</v>
      </c>
      <c r="G37" s="21">
        <f t="shared" si="3"/>
        <v>7.23</v>
      </c>
      <c r="H37" s="21">
        <f t="shared" si="3"/>
        <v>9.0399999999999991</v>
      </c>
      <c r="I37" s="21">
        <f t="shared" si="3"/>
        <v>10.85</v>
      </c>
      <c r="J37" s="21">
        <f t="shared" si="3"/>
        <v>12.66</v>
      </c>
      <c r="K37" s="21">
        <f t="shared" si="3"/>
        <v>14.469999999999999</v>
      </c>
      <c r="L37" s="21">
        <f t="shared" si="3"/>
        <v>16.27</v>
      </c>
      <c r="M37" s="21">
        <f t="shared" si="3"/>
        <v>18.079999999999998</v>
      </c>
      <c r="N37" s="21">
        <f t="shared" si="3"/>
        <v>21.7</v>
      </c>
      <c r="O37" s="21">
        <f t="shared" si="3"/>
        <v>25.32</v>
      </c>
      <c r="P37" s="21">
        <f t="shared" si="3"/>
        <v>28.93</v>
      </c>
      <c r="Q37" s="21">
        <f t="shared" si="3"/>
        <v>32.549999999999997</v>
      </c>
      <c r="R37" s="21">
        <f t="shared" si="3"/>
        <v>36.17</v>
      </c>
      <c r="S37" s="49">
        <v>8.68</v>
      </c>
    </row>
    <row r="38" spans="1:19" ht="14.1" customHeight="1" x14ac:dyDescent="0.2">
      <c r="A38" s="4"/>
      <c r="B38" s="50">
        <v>9.0500000000000007</v>
      </c>
      <c r="C38" s="18">
        <f t="shared" si="2"/>
        <v>32</v>
      </c>
      <c r="D38" s="19">
        <f t="shared" si="3"/>
        <v>1.8899999999999997</v>
      </c>
      <c r="E38" s="19">
        <f t="shared" si="3"/>
        <v>3.7699999999999996</v>
      </c>
      <c r="F38" s="19">
        <f t="shared" si="3"/>
        <v>5.66</v>
      </c>
      <c r="G38" s="19">
        <f t="shared" si="3"/>
        <v>7.5399999999999991</v>
      </c>
      <c r="H38" s="19">
        <f t="shared" si="3"/>
        <v>9.43</v>
      </c>
      <c r="I38" s="19">
        <f t="shared" si="3"/>
        <v>11.31</v>
      </c>
      <c r="J38" s="19">
        <f t="shared" si="3"/>
        <v>13.2</v>
      </c>
      <c r="K38" s="19">
        <f t="shared" si="3"/>
        <v>15.079999999999998</v>
      </c>
      <c r="L38" s="19">
        <f t="shared" si="3"/>
        <v>16.97</v>
      </c>
      <c r="M38" s="19">
        <f t="shared" si="3"/>
        <v>18.850000000000001</v>
      </c>
      <c r="N38" s="19">
        <f t="shared" si="3"/>
        <v>22.62</v>
      </c>
      <c r="O38" s="19">
        <f t="shared" si="3"/>
        <v>26.39</v>
      </c>
      <c r="P38" s="19">
        <f t="shared" si="3"/>
        <v>30.17</v>
      </c>
      <c r="Q38" s="19">
        <f t="shared" si="3"/>
        <v>33.94</v>
      </c>
      <c r="R38" s="19">
        <f t="shared" si="3"/>
        <v>37.71</v>
      </c>
      <c r="S38" s="50">
        <v>9.0500000000000007</v>
      </c>
    </row>
    <row r="39" spans="1:19" s="7" customFormat="1" ht="14.1" customHeight="1" x14ac:dyDescent="0.2">
      <c r="A39" s="6"/>
      <c r="B39" s="49">
        <v>9.43</v>
      </c>
      <c r="C39" s="20">
        <f t="shared" si="2"/>
        <v>33</v>
      </c>
      <c r="D39" s="21">
        <f t="shared" ref="D39:R54" si="4">ROUND((D$5/1000*$B39+$A$6*12)*$A$16,2)-$A$6</f>
        <v>1.96</v>
      </c>
      <c r="E39" s="21">
        <f t="shared" si="4"/>
        <v>3.9299999999999997</v>
      </c>
      <c r="F39" s="21">
        <f t="shared" si="4"/>
        <v>5.8900000000000006</v>
      </c>
      <c r="G39" s="21">
        <f t="shared" si="4"/>
        <v>7.8599999999999994</v>
      </c>
      <c r="H39" s="21">
        <f t="shared" si="4"/>
        <v>9.82</v>
      </c>
      <c r="I39" s="21">
        <f t="shared" si="4"/>
        <v>11.79</v>
      </c>
      <c r="J39" s="21">
        <f t="shared" si="4"/>
        <v>13.75</v>
      </c>
      <c r="K39" s="21">
        <f t="shared" si="4"/>
        <v>15.719999999999999</v>
      </c>
      <c r="L39" s="21">
        <f t="shared" si="4"/>
        <v>17.68</v>
      </c>
      <c r="M39" s="21">
        <f t="shared" si="4"/>
        <v>19.64</v>
      </c>
      <c r="N39" s="21">
        <f t="shared" si="4"/>
        <v>23.57</v>
      </c>
      <c r="O39" s="21">
        <f t="shared" si="4"/>
        <v>27.5</v>
      </c>
      <c r="P39" s="21">
        <f t="shared" si="4"/>
        <v>31.43</v>
      </c>
      <c r="Q39" s="21">
        <f t="shared" si="4"/>
        <v>35.36</v>
      </c>
      <c r="R39" s="21">
        <f t="shared" si="4"/>
        <v>39.29</v>
      </c>
      <c r="S39" s="49">
        <v>9.43</v>
      </c>
    </row>
    <row r="40" spans="1:19" ht="14.1" customHeight="1" x14ac:dyDescent="0.2">
      <c r="A40" s="4"/>
      <c r="B40" s="50">
        <v>9.83</v>
      </c>
      <c r="C40" s="18">
        <f t="shared" si="2"/>
        <v>34</v>
      </c>
      <c r="D40" s="19">
        <f t="shared" si="4"/>
        <v>2.0499999999999998</v>
      </c>
      <c r="E40" s="19">
        <f t="shared" si="4"/>
        <v>4.0999999999999996</v>
      </c>
      <c r="F40" s="19">
        <f t="shared" si="4"/>
        <v>6.1400000000000006</v>
      </c>
      <c r="G40" s="19">
        <f t="shared" si="4"/>
        <v>8.19</v>
      </c>
      <c r="H40" s="19">
        <f t="shared" si="4"/>
        <v>10.24</v>
      </c>
      <c r="I40" s="19">
        <f t="shared" si="4"/>
        <v>12.29</v>
      </c>
      <c r="J40" s="19">
        <f t="shared" si="4"/>
        <v>14.329999999999998</v>
      </c>
      <c r="K40" s="19">
        <f t="shared" si="4"/>
        <v>16.38</v>
      </c>
      <c r="L40" s="19">
        <f t="shared" si="4"/>
        <v>18.43</v>
      </c>
      <c r="M40" s="19">
        <f t="shared" si="4"/>
        <v>20.48</v>
      </c>
      <c r="N40" s="19">
        <f t="shared" si="4"/>
        <v>24.57</v>
      </c>
      <c r="O40" s="19">
        <f t="shared" si="4"/>
        <v>28.67</v>
      </c>
      <c r="P40" s="19">
        <f t="shared" si="4"/>
        <v>32.770000000000003</v>
      </c>
      <c r="Q40" s="19">
        <f t="shared" si="4"/>
        <v>36.86</v>
      </c>
      <c r="R40" s="19">
        <f t="shared" si="4"/>
        <v>40.96</v>
      </c>
      <c r="S40" s="50">
        <v>9.83</v>
      </c>
    </row>
    <row r="41" spans="1:19" s="7" customFormat="1" ht="14.1" customHeight="1" x14ac:dyDescent="0.2">
      <c r="A41" s="6"/>
      <c r="B41" s="49">
        <v>10.26</v>
      </c>
      <c r="C41" s="20">
        <f t="shared" si="2"/>
        <v>35</v>
      </c>
      <c r="D41" s="21">
        <f t="shared" si="4"/>
        <v>2.1399999999999997</v>
      </c>
      <c r="E41" s="21">
        <f t="shared" si="4"/>
        <v>4.2699999999999996</v>
      </c>
      <c r="F41" s="21">
        <f t="shared" si="4"/>
        <v>6.41</v>
      </c>
      <c r="G41" s="21">
        <f t="shared" si="4"/>
        <v>8.5500000000000007</v>
      </c>
      <c r="H41" s="21">
        <f t="shared" si="4"/>
        <v>10.69</v>
      </c>
      <c r="I41" s="21">
        <f t="shared" si="4"/>
        <v>12.82</v>
      </c>
      <c r="J41" s="21">
        <f t="shared" si="4"/>
        <v>14.96</v>
      </c>
      <c r="K41" s="21">
        <f t="shared" si="4"/>
        <v>17.100000000000001</v>
      </c>
      <c r="L41" s="21">
        <f t="shared" si="4"/>
        <v>19.239999999999998</v>
      </c>
      <c r="M41" s="21">
        <f t="shared" si="4"/>
        <v>21.37</v>
      </c>
      <c r="N41" s="21">
        <f t="shared" si="4"/>
        <v>25.65</v>
      </c>
      <c r="O41" s="21">
        <f t="shared" si="4"/>
        <v>29.92</v>
      </c>
      <c r="P41" s="21">
        <f t="shared" si="4"/>
        <v>34.200000000000003</v>
      </c>
      <c r="Q41" s="21">
        <f t="shared" si="4"/>
        <v>38.47</v>
      </c>
      <c r="R41" s="21">
        <f t="shared" si="4"/>
        <v>42.75</v>
      </c>
      <c r="S41" s="49">
        <v>10.26</v>
      </c>
    </row>
    <row r="42" spans="1:19" ht="14.1" customHeight="1" x14ac:dyDescent="0.2">
      <c r="A42" s="4"/>
      <c r="B42" s="50">
        <v>10.73</v>
      </c>
      <c r="C42" s="18">
        <f t="shared" si="2"/>
        <v>36</v>
      </c>
      <c r="D42" s="19">
        <f t="shared" si="4"/>
        <v>2.2400000000000002</v>
      </c>
      <c r="E42" s="19">
        <f t="shared" si="4"/>
        <v>4.4700000000000006</v>
      </c>
      <c r="F42" s="19">
        <f t="shared" si="4"/>
        <v>6.7100000000000009</v>
      </c>
      <c r="G42" s="19">
        <f t="shared" si="4"/>
        <v>8.94</v>
      </c>
      <c r="H42" s="19">
        <f t="shared" si="4"/>
        <v>11.18</v>
      </c>
      <c r="I42" s="19">
        <f t="shared" si="4"/>
        <v>13.41</v>
      </c>
      <c r="J42" s="19">
        <f t="shared" si="4"/>
        <v>15.649999999999999</v>
      </c>
      <c r="K42" s="19">
        <f t="shared" si="4"/>
        <v>17.88</v>
      </c>
      <c r="L42" s="19">
        <f t="shared" si="4"/>
        <v>20.12</v>
      </c>
      <c r="M42" s="19">
        <f t="shared" si="4"/>
        <v>22.35</v>
      </c>
      <c r="N42" s="19">
        <f t="shared" si="4"/>
        <v>26.82</v>
      </c>
      <c r="O42" s="19">
        <f t="shared" si="4"/>
        <v>31.29</v>
      </c>
      <c r="P42" s="19">
        <f t="shared" si="4"/>
        <v>35.770000000000003</v>
      </c>
      <c r="Q42" s="19">
        <f t="shared" si="4"/>
        <v>40.24</v>
      </c>
      <c r="R42" s="19">
        <f t="shared" si="4"/>
        <v>44.71</v>
      </c>
      <c r="S42" s="50">
        <v>10.73</v>
      </c>
    </row>
    <row r="43" spans="1:19" s="7" customFormat="1" ht="14.1" customHeight="1" x14ac:dyDescent="0.2">
      <c r="A43" s="6"/>
      <c r="B43" s="49">
        <v>11.22</v>
      </c>
      <c r="C43" s="20">
        <f t="shared" si="2"/>
        <v>37</v>
      </c>
      <c r="D43" s="21">
        <f t="shared" si="4"/>
        <v>2.34</v>
      </c>
      <c r="E43" s="21">
        <f t="shared" si="4"/>
        <v>4.67</v>
      </c>
      <c r="F43" s="21">
        <f t="shared" si="4"/>
        <v>7.01</v>
      </c>
      <c r="G43" s="21">
        <f t="shared" si="4"/>
        <v>9.35</v>
      </c>
      <c r="H43" s="21">
        <f t="shared" si="4"/>
        <v>11.69</v>
      </c>
      <c r="I43" s="21">
        <f t="shared" si="4"/>
        <v>14.02</v>
      </c>
      <c r="J43" s="21">
        <f t="shared" si="4"/>
        <v>16.36</v>
      </c>
      <c r="K43" s="21">
        <f t="shared" si="4"/>
        <v>18.7</v>
      </c>
      <c r="L43" s="21">
        <f t="shared" si="4"/>
        <v>21.04</v>
      </c>
      <c r="M43" s="21">
        <f t="shared" si="4"/>
        <v>23.37</v>
      </c>
      <c r="N43" s="21">
        <f t="shared" si="4"/>
        <v>28.049999999999997</v>
      </c>
      <c r="O43" s="21">
        <f t="shared" si="4"/>
        <v>32.72</v>
      </c>
      <c r="P43" s="21">
        <f t="shared" si="4"/>
        <v>37.4</v>
      </c>
      <c r="Q43" s="21">
        <f t="shared" si="4"/>
        <v>42.07</v>
      </c>
      <c r="R43" s="21">
        <f t="shared" si="4"/>
        <v>46.75</v>
      </c>
      <c r="S43" s="49">
        <v>11.22</v>
      </c>
    </row>
    <row r="44" spans="1:19" ht="14.1" customHeight="1" x14ac:dyDescent="0.2">
      <c r="A44" s="4"/>
      <c r="B44" s="50">
        <v>11.75</v>
      </c>
      <c r="C44" s="18">
        <f t="shared" si="2"/>
        <v>38</v>
      </c>
      <c r="D44" s="19">
        <f t="shared" si="4"/>
        <v>2.4500000000000002</v>
      </c>
      <c r="E44" s="19">
        <f t="shared" si="4"/>
        <v>4.9000000000000004</v>
      </c>
      <c r="F44" s="19">
        <f t="shared" si="4"/>
        <v>7.34</v>
      </c>
      <c r="G44" s="19">
        <f t="shared" si="4"/>
        <v>9.7899999999999991</v>
      </c>
      <c r="H44" s="19">
        <f t="shared" si="4"/>
        <v>12.239999999999998</v>
      </c>
      <c r="I44" s="19">
        <f t="shared" si="4"/>
        <v>14.690000000000001</v>
      </c>
      <c r="J44" s="19">
        <f t="shared" si="4"/>
        <v>17.13</v>
      </c>
      <c r="K44" s="19">
        <f t="shared" si="4"/>
        <v>19.579999999999998</v>
      </c>
      <c r="L44" s="19">
        <f t="shared" si="4"/>
        <v>22.03</v>
      </c>
      <c r="M44" s="19">
        <f t="shared" si="4"/>
        <v>24.48</v>
      </c>
      <c r="N44" s="19">
        <f t="shared" si="4"/>
        <v>29.369999999999997</v>
      </c>
      <c r="O44" s="19">
        <f t="shared" si="4"/>
        <v>34.270000000000003</v>
      </c>
      <c r="P44" s="19">
        <f t="shared" si="4"/>
        <v>39.159999999999997</v>
      </c>
      <c r="Q44" s="19">
        <f t="shared" si="4"/>
        <v>44.06</v>
      </c>
      <c r="R44" s="19">
        <f t="shared" si="4"/>
        <v>48.96</v>
      </c>
      <c r="S44" s="50">
        <v>11.75</v>
      </c>
    </row>
    <row r="45" spans="1:19" s="7" customFormat="1" ht="14.1" customHeight="1" x14ac:dyDescent="0.2">
      <c r="A45" s="6"/>
      <c r="B45" s="49">
        <v>12.31</v>
      </c>
      <c r="C45" s="20">
        <f t="shared" si="2"/>
        <v>39</v>
      </c>
      <c r="D45" s="21">
        <f t="shared" si="4"/>
        <v>2.5599999999999996</v>
      </c>
      <c r="E45" s="21">
        <f t="shared" si="4"/>
        <v>5.1300000000000008</v>
      </c>
      <c r="F45" s="21">
        <f t="shared" si="4"/>
        <v>7.6899999999999995</v>
      </c>
      <c r="G45" s="21">
        <f t="shared" si="4"/>
        <v>10.26</v>
      </c>
      <c r="H45" s="21">
        <f t="shared" si="4"/>
        <v>12.82</v>
      </c>
      <c r="I45" s="21">
        <f t="shared" si="4"/>
        <v>15.39</v>
      </c>
      <c r="J45" s="21">
        <f t="shared" si="4"/>
        <v>17.95</v>
      </c>
      <c r="K45" s="21">
        <f t="shared" si="4"/>
        <v>20.52</v>
      </c>
      <c r="L45" s="21">
        <f t="shared" si="4"/>
        <v>23.08</v>
      </c>
      <c r="M45" s="21">
        <f t="shared" si="4"/>
        <v>25.64</v>
      </c>
      <c r="N45" s="21">
        <f t="shared" si="4"/>
        <v>30.770000000000003</v>
      </c>
      <c r="O45" s="21">
        <f t="shared" si="4"/>
        <v>35.9</v>
      </c>
      <c r="P45" s="21">
        <f t="shared" si="4"/>
        <v>41.03</v>
      </c>
      <c r="Q45" s="21">
        <f t="shared" si="4"/>
        <v>46.16</v>
      </c>
      <c r="R45" s="21">
        <f t="shared" si="4"/>
        <v>51.29</v>
      </c>
      <c r="S45" s="49">
        <v>12.31</v>
      </c>
    </row>
    <row r="46" spans="1:19" ht="14.1" customHeight="1" x14ac:dyDescent="0.2">
      <c r="A46" s="4"/>
      <c r="B46" s="50">
        <v>12.89</v>
      </c>
      <c r="C46" s="18">
        <f t="shared" si="2"/>
        <v>40</v>
      </c>
      <c r="D46" s="19">
        <f t="shared" si="4"/>
        <v>2.6900000000000004</v>
      </c>
      <c r="E46" s="19">
        <f t="shared" si="4"/>
        <v>5.3699999999999992</v>
      </c>
      <c r="F46" s="19">
        <f t="shared" si="4"/>
        <v>8.06</v>
      </c>
      <c r="G46" s="19">
        <f t="shared" si="4"/>
        <v>10.74</v>
      </c>
      <c r="H46" s="19">
        <f t="shared" si="4"/>
        <v>13.43</v>
      </c>
      <c r="I46" s="19">
        <f t="shared" si="4"/>
        <v>16.11</v>
      </c>
      <c r="J46" s="19">
        <f t="shared" si="4"/>
        <v>18.8</v>
      </c>
      <c r="K46" s="19">
        <f t="shared" si="4"/>
        <v>21.48</v>
      </c>
      <c r="L46" s="19">
        <f t="shared" si="4"/>
        <v>24.17</v>
      </c>
      <c r="M46" s="19">
        <f t="shared" si="4"/>
        <v>26.85</v>
      </c>
      <c r="N46" s="19">
        <f t="shared" si="4"/>
        <v>32.22</v>
      </c>
      <c r="O46" s="19">
        <f t="shared" si="4"/>
        <v>37.590000000000003</v>
      </c>
      <c r="P46" s="19">
        <f t="shared" si="4"/>
        <v>42.96</v>
      </c>
      <c r="Q46" s="19">
        <f t="shared" si="4"/>
        <v>48.34</v>
      </c>
      <c r="R46" s="19">
        <f t="shared" si="4"/>
        <v>53.71</v>
      </c>
      <c r="S46" s="50">
        <v>12.89</v>
      </c>
    </row>
    <row r="47" spans="1:19" s="7" customFormat="1" ht="14.1" customHeight="1" x14ac:dyDescent="0.2">
      <c r="A47" s="6"/>
      <c r="B47" s="49">
        <v>13.71</v>
      </c>
      <c r="C47" s="20">
        <f t="shared" si="2"/>
        <v>41</v>
      </c>
      <c r="D47" s="21">
        <f t="shared" si="4"/>
        <v>2.8600000000000003</v>
      </c>
      <c r="E47" s="21">
        <f t="shared" si="4"/>
        <v>5.7100000000000009</v>
      </c>
      <c r="F47" s="21">
        <f t="shared" si="4"/>
        <v>8.57</v>
      </c>
      <c r="G47" s="21">
        <f t="shared" si="4"/>
        <v>11.42</v>
      </c>
      <c r="H47" s="21">
        <f t="shared" si="4"/>
        <v>14.280000000000001</v>
      </c>
      <c r="I47" s="21">
        <f t="shared" si="4"/>
        <v>17.14</v>
      </c>
      <c r="J47" s="21">
        <f t="shared" si="4"/>
        <v>19.989999999999998</v>
      </c>
      <c r="K47" s="21">
        <f t="shared" si="4"/>
        <v>22.85</v>
      </c>
      <c r="L47" s="21">
        <f t="shared" si="4"/>
        <v>25.71</v>
      </c>
      <c r="M47" s="21">
        <f t="shared" si="4"/>
        <v>28.560000000000002</v>
      </c>
      <c r="N47" s="21">
        <f t="shared" si="4"/>
        <v>34.270000000000003</v>
      </c>
      <c r="O47" s="21">
        <f t="shared" si="4"/>
        <v>39.99</v>
      </c>
      <c r="P47" s="21">
        <f t="shared" si="4"/>
        <v>45.7</v>
      </c>
      <c r="Q47" s="21">
        <f t="shared" si="4"/>
        <v>51.41</v>
      </c>
      <c r="R47" s="21">
        <f t="shared" si="4"/>
        <v>57.12</v>
      </c>
      <c r="S47" s="49">
        <v>13.71</v>
      </c>
    </row>
    <row r="48" spans="1:19" ht="14.1" customHeight="1" x14ac:dyDescent="0.2">
      <c r="A48" s="4"/>
      <c r="B48" s="50">
        <v>14.59</v>
      </c>
      <c r="C48" s="18">
        <f t="shared" si="2"/>
        <v>42</v>
      </c>
      <c r="D48" s="19">
        <f t="shared" si="4"/>
        <v>3.04</v>
      </c>
      <c r="E48" s="19">
        <f t="shared" si="4"/>
        <v>6.08</v>
      </c>
      <c r="F48" s="19">
        <f t="shared" si="4"/>
        <v>9.1199999999999992</v>
      </c>
      <c r="G48" s="19">
        <f t="shared" si="4"/>
        <v>12.16</v>
      </c>
      <c r="H48" s="19">
        <f t="shared" si="4"/>
        <v>15.2</v>
      </c>
      <c r="I48" s="19">
        <f t="shared" si="4"/>
        <v>18.239999999999998</v>
      </c>
      <c r="J48" s="19">
        <f t="shared" si="4"/>
        <v>21.28</v>
      </c>
      <c r="K48" s="19">
        <f t="shared" si="4"/>
        <v>24.32</v>
      </c>
      <c r="L48" s="19">
        <f t="shared" si="4"/>
        <v>27.35</v>
      </c>
      <c r="M48" s="19">
        <f t="shared" si="4"/>
        <v>30.39</v>
      </c>
      <c r="N48" s="19">
        <f t="shared" si="4"/>
        <v>36.47</v>
      </c>
      <c r="O48" s="19">
        <f t="shared" si="4"/>
        <v>42.55</v>
      </c>
      <c r="P48" s="19">
        <f t="shared" si="4"/>
        <v>48.63</v>
      </c>
      <c r="Q48" s="19">
        <f t="shared" si="4"/>
        <v>54.71</v>
      </c>
      <c r="R48" s="19">
        <f t="shared" si="4"/>
        <v>60.790000000000006</v>
      </c>
      <c r="S48" s="50">
        <v>14.59</v>
      </c>
    </row>
    <row r="49" spans="1:19" s="7" customFormat="1" ht="14.1" customHeight="1" x14ac:dyDescent="0.2">
      <c r="A49" s="6"/>
      <c r="B49" s="49">
        <v>15.53</v>
      </c>
      <c r="C49" s="20">
        <f t="shared" si="2"/>
        <v>43</v>
      </c>
      <c r="D49" s="21">
        <f t="shared" si="4"/>
        <v>3.24</v>
      </c>
      <c r="E49" s="21">
        <f t="shared" si="4"/>
        <v>6.4700000000000006</v>
      </c>
      <c r="F49" s="21">
        <f t="shared" si="4"/>
        <v>9.7100000000000009</v>
      </c>
      <c r="G49" s="21">
        <f t="shared" si="4"/>
        <v>12.940000000000001</v>
      </c>
      <c r="H49" s="21">
        <f t="shared" si="4"/>
        <v>16.18</v>
      </c>
      <c r="I49" s="21">
        <f t="shared" si="4"/>
        <v>19.41</v>
      </c>
      <c r="J49" s="21">
        <f t="shared" si="4"/>
        <v>22.65</v>
      </c>
      <c r="K49" s="21">
        <f t="shared" si="4"/>
        <v>25.88</v>
      </c>
      <c r="L49" s="21">
        <f t="shared" si="4"/>
        <v>29.119999999999997</v>
      </c>
      <c r="M49" s="21">
        <f t="shared" si="4"/>
        <v>32.35</v>
      </c>
      <c r="N49" s="21">
        <f t="shared" si="4"/>
        <v>38.82</v>
      </c>
      <c r="O49" s="21">
        <f t="shared" si="4"/>
        <v>45.29</v>
      </c>
      <c r="P49" s="21">
        <f t="shared" si="4"/>
        <v>51.76</v>
      </c>
      <c r="Q49" s="21">
        <f t="shared" si="4"/>
        <v>58.24</v>
      </c>
      <c r="R49" s="21">
        <f t="shared" si="4"/>
        <v>64.709999999999994</v>
      </c>
      <c r="S49" s="49">
        <v>15.53</v>
      </c>
    </row>
    <row r="50" spans="1:19" ht="14.1" customHeight="1" x14ac:dyDescent="0.2">
      <c r="A50" s="4"/>
      <c r="B50" s="50">
        <v>16.54</v>
      </c>
      <c r="C50" s="18">
        <f t="shared" si="2"/>
        <v>44</v>
      </c>
      <c r="D50" s="19">
        <f t="shared" si="4"/>
        <v>3.45</v>
      </c>
      <c r="E50" s="19">
        <f t="shared" si="4"/>
        <v>6.8900000000000006</v>
      </c>
      <c r="F50" s="19">
        <f t="shared" si="4"/>
        <v>10.34</v>
      </c>
      <c r="G50" s="19">
        <f t="shared" si="4"/>
        <v>13.780000000000001</v>
      </c>
      <c r="H50" s="19">
        <f t="shared" si="4"/>
        <v>17.23</v>
      </c>
      <c r="I50" s="19">
        <f t="shared" si="4"/>
        <v>20.67</v>
      </c>
      <c r="J50" s="19">
        <f t="shared" si="4"/>
        <v>24.12</v>
      </c>
      <c r="K50" s="19">
        <f t="shared" si="4"/>
        <v>27.57</v>
      </c>
      <c r="L50" s="19">
        <f t="shared" si="4"/>
        <v>31.009999999999998</v>
      </c>
      <c r="M50" s="19">
        <f t="shared" si="4"/>
        <v>34.46</v>
      </c>
      <c r="N50" s="19">
        <f t="shared" si="4"/>
        <v>41.35</v>
      </c>
      <c r="O50" s="19">
        <f t="shared" si="4"/>
        <v>48.24</v>
      </c>
      <c r="P50" s="19">
        <f t="shared" si="4"/>
        <v>55.13</v>
      </c>
      <c r="Q50" s="19">
        <f t="shared" si="4"/>
        <v>62.019999999999996</v>
      </c>
      <c r="R50" s="19">
        <f t="shared" si="4"/>
        <v>68.91</v>
      </c>
      <c r="S50" s="50">
        <v>16.54</v>
      </c>
    </row>
    <row r="51" spans="1:19" s="7" customFormat="1" ht="14.1" customHeight="1" x14ac:dyDescent="0.2">
      <c r="A51" s="6"/>
      <c r="B51" s="49">
        <v>17.62</v>
      </c>
      <c r="C51" s="20">
        <f t="shared" si="2"/>
        <v>45</v>
      </c>
      <c r="D51" s="21">
        <f t="shared" si="4"/>
        <v>3.67</v>
      </c>
      <c r="E51" s="21">
        <f t="shared" si="4"/>
        <v>7.34</v>
      </c>
      <c r="F51" s="21">
        <f t="shared" si="4"/>
        <v>11.01</v>
      </c>
      <c r="G51" s="21">
        <f t="shared" si="4"/>
        <v>14.68</v>
      </c>
      <c r="H51" s="21">
        <f t="shared" si="4"/>
        <v>18.350000000000001</v>
      </c>
      <c r="I51" s="21">
        <f t="shared" si="4"/>
        <v>22.02</v>
      </c>
      <c r="J51" s="21">
        <f t="shared" si="4"/>
        <v>25.69</v>
      </c>
      <c r="K51" s="21">
        <f t="shared" si="4"/>
        <v>29.369999999999997</v>
      </c>
      <c r="L51" s="21">
        <f t="shared" si="4"/>
        <v>33.04</v>
      </c>
      <c r="M51" s="21">
        <f t="shared" si="4"/>
        <v>36.71</v>
      </c>
      <c r="N51" s="21">
        <f t="shared" si="4"/>
        <v>44.05</v>
      </c>
      <c r="O51" s="21">
        <f t="shared" si="4"/>
        <v>51.39</v>
      </c>
      <c r="P51" s="21">
        <f t="shared" si="4"/>
        <v>58.73</v>
      </c>
      <c r="Q51" s="21">
        <f t="shared" si="4"/>
        <v>66.069999999999993</v>
      </c>
      <c r="R51" s="21">
        <f t="shared" si="4"/>
        <v>73.41</v>
      </c>
      <c r="S51" s="49">
        <v>17.62</v>
      </c>
    </row>
    <row r="52" spans="1:19" ht="14.1" customHeight="1" x14ac:dyDescent="0.2">
      <c r="A52" s="4"/>
      <c r="B52" s="50">
        <v>18.71</v>
      </c>
      <c r="C52" s="18">
        <f t="shared" si="2"/>
        <v>46</v>
      </c>
      <c r="D52" s="19">
        <f t="shared" si="4"/>
        <v>3.9000000000000004</v>
      </c>
      <c r="E52" s="19">
        <f t="shared" si="4"/>
        <v>7.8000000000000007</v>
      </c>
      <c r="F52" s="19">
        <f t="shared" si="4"/>
        <v>11.69</v>
      </c>
      <c r="G52" s="19">
        <f t="shared" si="4"/>
        <v>15.59</v>
      </c>
      <c r="H52" s="19">
        <f t="shared" si="4"/>
        <v>19.489999999999998</v>
      </c>
      <c r="I52" s="19">
        <f t="shared" si="4"/>
        <v>23.39</v>
      </c>
      <c r="J52" s="19">
        <f t="shared" si="4"/>
        <v>27.28</v>
      </c>
      <c r="K52" s="19">
        <f t="shared" si="4"/>
        <v>31.18</v>
      </c>
      <c r="L52" s="19">
        <f t="shared" si="4"/>
        <v>35.08</v>
      </c>
      <c r="M52" s="19">
        <f t="shared" si="4"/>
        <v>38.979999999999997</v>
      </c>
      <c r="N52" s="19">
        <f t="shared" si="4"/>
        <v>46.77</v>
      </c>
      <c r="O52" s="19">
        <f t="shared" si="4"/>
        <v>54.57</v>
      </c>
      <c r="P52" s="19">
        <f t="shared" si="4"/>
        <v>62.36</v>
      </c>
      <c r="Q52" s="19">
        <f t="shared" si="4"/>
        <v>70.16</v>
      </c>
      <c r="R52" s="19">
        <f t="shared" si="4"/>
        <v>77.959999999999994</v>
      </c>
      <c r="S52" s="50">
        <v>18.71</v>
      </c>
    </row>
    <row r="53" spans="1:19" s="7" customFormat="1" ht="14.1" customHeight="1" x14ac:dyDescent="0.2">
      <c r="A53" s="6"/>
      <c r="B53" s="49">
        <v>19.87</v>
      </c>
      <c r="C53" s="20">
        <f t="shared" si="2"/>
        <v>47</v>
      </c>
      <c r="D53" s="21">
        <f t="shared" si="4"/>
        <v>4.1400000000000006</v>
      </c>
      <c r="E53" s="21">
        <f t="shared" si="4"/>
        <v>8.2799999999999994</v>
      </c>
      <c r="F53" s="21">
        <f t="shared" si="4"/>
        <v>12.420000000000002</v>
      </c>
      <c r="G53" s="21">
        <f t="shared" si="4"/>
        <v>16.559999999999999</v>
      </c>
      <c r="H53" s="21">
        <f t="shared" si="4"/>
        <v>20.7</v>
      </c>
      <c r="I53" s="21">
        <f t="shared" si="4"/>
        <v>24.84</v>
      </c>
      <c r="J53" s="21">
        <f t="shared" si="4"/>
        <v>28.979999999999997</v>
      </c>
      <c r="K53" s="21">
        <f t="shared" si="4"/>
        <v>33.119999999999997</v>
      </c>
      <c r="L53" s="21">
        <f t="shared" si="4"/>
        <v>37.25</v>
      </c>
      <c r="M53" s="21">
        <f t="shared" si="4"/>
        <v>41.39</v>
      </c>
      <c r="N53" s="21">
        <f t="shared" si="4"/>
        <v>49.67</v>
      </c>
      <c r="O53" s="21">
        <f t="shared" si="4"/>
        <v>57.95</v>
      </c>
      <c r="P53" s="21">
        <f t="shared" si="4"/>
        <v>66.23</v>
      </c>
      <c r="Q53" s="21">
        <f t="shared" si="4"/>
        <v>74.510000000000005</v>
      </c>
      <c r="R53" s="21">
        <f t="shared" si="4"/>
        <v>82.79</v>
      </c>
      <c r="S53" s="49">
        <v>19.87</v>
      </c>
    </row>
    <row r="54" spans="1:19" ht="13.5" customHeight="1" x14ac:dyDescent="0.2">
      <c r="A54" s="4"/>
      <c r="B54" s="50">
        <v>21.12</v>
      </c>
      <c r="C54" s="18">
        <f t="shared" si="2"/>
        <v>48</v>
      </c>
      <c r="D54" s="19">
        <f t="shared" si="4"/>
        <v>4.4000000000000004</v>
      </c>
      <c r="E54" s="19">
        <f t="shared" si="4"/>
        <v>8.8000000000000007</v>
      </c>
      <c r="F54" s="19">
        <f t="shared" si="4"/>
        <v>13.2</v>
      </c>
      <c r="G54" s="19">
        <f t="shared" si="4"/>
        <v>17.600000000000001</v>
      </c>
      <c r="H54" s="19">
        <f t="shared" si="4"/>
        <v>22</v>
      </c>
      <c r="I54" s="19">
        <f t="shared" si="4"/>
        <v>26.4</v>
      </c>
      <c r="J54" s="19">
        <f t="shared" si="4"/>
        <v>30.799999999999997</v>
      </c>
      <c r="K54" s="19">
        <f t="shared" si="4"/>
        <v>35.200000000000003</v>
      </c>
      <c r="L54" s="19">
        <f t="shared" si="4"/>
        <v>39.6</v>
      </c>
      <c r="M54" s="19">
        <f t="shared" si="4"/>
        <v>44</v>
      </c>
      <c r="N54" s="19">
        <f t="shared" si="4"/>
        <v>52.8</v>
      </c>
      <c r="O54" s="19">
        <f t="shared" si="4"/>
        <v>61.599999999999994</v>
      </c>
      <c r="P54" s="19">
        <f t="shared" si="4"/>
        <v>70.400000000000006</v>
      </c>
      <c r="Q54" s="19">
        <f t="shared" si="4"/>
        <v>79.2</v>
      </c>
      <c r="R54" s="19">
        <f t="shared" si="4"/>
        <v>88</v>
      </c>
      <c r="S54" s="50">
        <v>21.12</v>
      </c>
    </row>
    <row r="55" spans="1:19" s="7" customFormat="1" ht="14.1" customHeight="1" x14ac:dyDescent="0.2">
      <c r="A55" s="6"/>
      <c r="B55" s="49">
        <v>22.46</v>
      </c>
      <c r="C55" s="20">
        <f t="shared" si="2"/>
        <v>49</v>
      </c>
      <c r="D55" s="21">
        <f t="shared" ref="D55:R70" si="5">ROUND((D$5/1000*$B55+$A$6*12)*$A$16,2)-$A$6</f>
        <v>4.68</v>
      </c>
      <c r="E55" s="21">
        <f t="shared" si="5"/>
        <v>9.36</v>
      </c>
      <c r="F55" s="21">
        <f t="shared" si="5"/>
        <v>14.04</v>
      </c>
      <c r="G55" s="21">
        <f t="shared" si="5"/>
        <v>18.72</v>
      </c>
      <c r="H55" s="21">
        <f t="shared" si="5"/>
        <v>23.39</v>
      </c>
      <c r="I55" s="21">
        <f t="shared" si="5"/>
        <v>28.07</v>
      </c>
      <c r="J55" s="21">
        <f t="shared" si="5"/>
        <v>32.75</v>
      </c>
      <c r="K55" s="21">
        <f t="shared" si="5"/>
        <v>37.43</v>
      </c>
      <c r="L55" s="21">
        <f t="shared" si="5"/>
        <v>42.11</v>
      </c>
      <c r="M55" s="21">
        <f t="shared" si="5"/>
        <v>46.79</v>
      </c>
      <c r="N55" s="21">
        <f t="shared" si="5"/>
        <v>56.15</v>
      </c>
      <c r="O55" s="21">
        <f t="shared" si="5"/>
        <v>65.510000000000005</v>
      </c>
      <c r="P55" s="21">
        <f t="shared" si="5"/>
        <v>74.86</v>
      </c>
      <c r="Q55" s="21">
        <f t="shared" si="5"/>
        <v>84.22</v>
      </c>
      <c r="R55" s="21">
        <f t="shared" si="5"/>
        <v>93.58</v>
      </c>
      <c r="S55" s="49">
        <v>22.46</v>
      </c>
    </row>
    <row r="56" spans="1:19" ht="14.1" customHeight="1" x14ac:dyDescent="0.2">
      <c r="A56" s="4"/>
      <c r="B56" s="50">
        <v>23.9</v>
      </c>
      <c r="C56" s="18">
        <f t="shared" si="2"/>
        <v>50</v>
      </c>
      <c r="D56" s="19">
        <f t="shared" si="5"/>
        <v>4.9800000000000004</v>
      </c>
      <c r="E56" s="19">
        <f t="shared" si="5"/>
        <v>9.9600000000000009</v>
      </c>
      <c r="F56" s="19">
        <f t="shared" si="5"/>
        <v>14.940000000000001</v>
      </c>
      <c r="G56" s="19">
        <f t="shared" si="5"/>
        <v>19.920000000000002</v>
      </c>
      <c r="H56" s="19">
        <f t="shared" si="5"/>
        <v>24.89</v>
      </c>
      <c r="I56" s="19">
        <f t="shared" si="5"/>
        <v>29.869999999999997</v>
      </c>
      <c r="J56" s="19">
        <f t="shared" si="5"/>
        <v>34.85</v>
      </c>
      <c r="K56" s="19">
        <f t="shared" si="5"/>
        <v>39.83</v>
      </c>
      <c r="L56" s="19">
        <f t="shared" si="5"/>
        <v>44.81</v>
      </c>
      <c r="M56" s="19">
        <f t="shared" si="5"/>
        <v>49.79</v>
      </c>
      <c r="N56" s="19">
        <f t="shared" si="5"/>
        <v>59.75</v>
      </c>
      <c r="O56" s="19">
        <f t="shared" si="5"/>
        <v>69.709999999999994</v>
      </c>
      <c r="P56" s="19">
        <f t="shared" si="5"/>
        <v>79.66</v>
      </c>
      <c r="Q56" s="19">
        <f t="shared" si="5"/>
        <v>89.62</v>
      </c>
      <c r="R56" s="19">
        <f t="shared" si="5"/>
        <v>99.58</v>
      </c>
      <c r="S56" s="50">
        <v>23.9</v>
      </c>
    </row>
    <row r="57" spans="1:19" s="7" customFormat="1" ht="14.1" customHeight="1" x14ac:dyDescent="0.2">
      <c r="A57" s="6"/>
      <c r="B57" s="49">
        <v>25.49</v>
      </c>
      <c r="C57" s="20">
        <f t="shared" si="2"/>
        <v>51</v>
      </c>
      <c r="D57" s="21">
        <f t="shared" si="5"/>
        <v>5.3100000000000005</v>
      </c>
      <c r="E57" s="21">
        <f t="shared" si="5"/>
        <v>10.62</v>
      </c>
      <c r="F57" s="21">
        <f t="shared" si="5"/>
        <v>15.93</v>
      </c>
      <c r="G57" s="21">
        <f t="shared" si="5"/>
        <v>21.24</v>
      </c>
      <c r="H57" s="21">
        <f t="shared" si="5"/>
        <v>26.55</v>
      </c>
      <c r="I57" s="21">
        <f t="shared" si="5"/>
        <v>31.86</v>
      </c>
      <c r="J57" s="21">
        <f t="shared" si="5"/>
        <v>37.17</v>
      </c>
      <c r="K57" s="21">
        <f t="shared" si="5"/>
        <v>42.48</v>
      </c>
      <c r="L57" s="21">
        <f t="shared" si="5"/>
        <v>47.79</v>
      </c>
      <c r="M57" s="21">
        <f t="shared" si="5"/>
        <v>53.1</v>
      </c>
      <c r="N57" s="21">
        <f t="shared" si="5"/>
        <v>63.72</v>
      </c>
      <c r="O57" s="21">
        <f t="shared" si="5"/>
        <v>74.34</v>
      </c>
      <c r="P57" s="21">
        <f t="shared" si="5"/>
        <v>84.96</v>
      </c>
      <c r="Q57" s="21">
        <f t="shared" si="5"/>
        <v>95.58</v>
      </c>
      <c r="R57" s="21">
        <f t="shared" si="5"/>
        <v>106.2</v>
      </c>
      <c r="S57" s="49">
        <v>25.49</v>
      </c>
    </row>
    <row r="58" spans="1:19" ht="14.1" customHeight="1" x14ac:dyDescent="0.2">
      <c r="B58" s="50">
        <v>27.22</v>
      </c>
      <c r="C58" s="18">
        <f t="shared" si="2"/>
        <v>52</v>
      </c>
      <c r="D58" s="19">
        <f t="shared" si="5"/>
        <v>5.67</v>
      </c>
      <c r="E58" s="19">
        <f t="shared" si="5"/>
        <v>11.34</v>
      </c>
      <c r="F58" s="19">
        <f t="shared" si="5"/>
        <v>17.010000000000002</v>
      </c>
      <c r="G58" s="19">
        <f t="shared" si="5"/>
        <v>22.68</v>
      </c>
      <c r="H58" s="19">
        <f t="shared" si="5"/>
        <v>28.35</v>
      </c>
      <c r="I58" s="19">
        <f t="shared" si="5"/>
        <v>34.020000000000003</v>
      </c>
      <c r="J58" s="19">
        <f t="shared" si="5"/>
        <v>39.69</v>
      </c>
      <c r="K58" s="19">
        <f t="shared" si="5"/>
        <v>45.36</v>
      </c>
      <c r="L58" s="19">
        <f t="shared" si="5"/>
        <v>51.04</v>
      </c>
      <c r="M58" s="19">
        <f t="shared" si="5"/>
        <v>56.71</v>
      </c>
      <c r="N58" s="19">
        <f t="shared" si="5"/>
        <v>68.05</v>
      </c>
      <c r="O58" s="19">
        <f t="shared" si="5"/>
        <v>79.39</v>
      </c>
      <c r="P58" s="19">
        <f t="shared" si="5"/>
        <v>90.73</v>
      </c>
      <c r="Q58" s="19">
        <f t="shared" si="5"/>
        <v>102.07</v>
      </c>
      <c r="R58" s="19">
        <f t="shared" si="5"/>
        <v>113.41</v>
      </c>
      <c r="S58" s="50">
        <v>27.22</v>
      </c>
    </row>
    <row r="59" spans="1:19" s="7" customFormat="1" ht="14.1" customHeight="1" x14ac:dyDescent="0.2">
      <c r="A59" s="6"/>
      <c r="B59" s="49">
        <v>29.07</v>
      </c>
      <c r="C59" s="20">
        <f t="shared" si="2"/>
        <v>53</v>
      </c>
      <c r="D59" s="21">
        <f t="shared" si="5"/>
        <v>6.0600000000000005</v>
      </c>
      <c r="E59" s="21">
        <f t="shared" si="5"/>
        <v>12.11</v>
      </c>
      <c r="F59" s="21">
        <f t="shared" si="5"/>
        <v>18.170000000000002</v>
      </c>
      <c r="G59" s="21">
        <f t="shared" si="5"/>
        <v>24.22</v>
      </c>
      <c r="H59" s="21">
        <f t="shared" si="5"/>
        <v>30.28</v>
      </c>
      <c r="I59" s="21">
        <f t="shared" si="5"/>
        <v>36.340000000000003</v>
      </c>
      <c r="J59" s="21">
        <f t="shared" si="5"/>
        <v>42.39</v>
      </c>
      <c r="K59" s="21">
        <f t="shared" si="5"/>
        <v>48.45</v>
      </c>
      <c r="L59" s="21">
        <f t="shared" si="5"/>
        <v>54.5</v>
      </c>
      <c r="M59" s="21">
        <f t="shared" si="5"/>
        <v>60.56</v>
      </c>
      <c r="N59" s="21">
        <f t="shared" si="5"/>
        <v>72.67</v>
      </c>
      <c r="O59" s="21">
        <f t="shared" si="5"/>
        <v>84.78</v>
      </c>
      <c r="P59" s="21">
        <f t="shared" si="5"/>
        <v>96.9</v>
      </c>
      <c r="Q59" s="21">
        <f t="shared" si="5"/>
        <v>109.01</v>
      </c>
      <c r="R59" s="21">
        <f t="shared" si="5"/>
        <v>121.12</v>
      </c>
      <c r="S59" s="49">
        <v>29.07</v>
      </c>
    </row>
    <row r="60" spans="1:19" x14ac:dyDescent="0.2">
      <c r="A60" s="4"/>
      <c r="B60" s="50">
        <v>31.07</v>
      </c>
      <c r="C60" s="18">
        <f t="shared" si="2"/>
        <v>54</v>
      </c>
      <c r="D60" s="19">
        <f t="shared" si="5"/>
        <v>6.4700000000000006</v>
      </c>
      <c r="E60" s="19">
        <f t="shared" si="5"/>
        <v>12.95</v>
      </c>
      <c r="F60" s="19">
        <f t="shared" si="5"/>
        <v>19.420000000000002</v>
      </c>
      <c r="G60" s="19">
        <f t="shared" si="5"/>
        <v>25.89</v>
      </c>
      <c r="H60" s="19">
        <f t="shared" si="5"/>
        <v>32.36</v>
      </c>
      <c r="I60" s="19">
        <f t="shared" si="5"/>
        <v>38.840000000000003</v>
      </c>
      <c r="J60" s="19">
        <f t="shared" si="5"/>
        <v>45.31</v>
      </c>
      <c r="K60" s="19">
        <f t="shared" si="5"/>
        <v>51.78</v>
      </c>
      <c r="L60" s="19">
        <f t="shared" si="5"/>
        <v>58.25</v>
      </c>
      <c r="M60" s="19">
        <f t="shared" si="5"/>
        <v>64.73</v>
      </c>
      <c r="N60" s="19">
        <f t="shared" si="5"/>
        <v>77.67</v>
      </c>
      <c r="O60" s="19">
        <f t="shared" si="5"/>
        <v>90.62</v>
      </c>
      <c r="P60" s="19">
        <f t="shared" si="5"/>
        <v>103.56</v>
      </c>
      <c r="Q60" s="19">
        <f t="shared" si="5"/>
        <v>116.51</v>
      </c>
      <c r="R60" s="19">
        <f t="shared" si="5"/>
        <v>129.44999999999999</v>
      </c>
      <c r="S60" s="50">
        <v>31.07</v>
      </c>
    </row>
    <row r="61" spans="1:19" s="7" customFormat="1" ht="14.1" customHeight="1" x14ac:dyDescent="0.2">
      <c r="A61" s="6"/>
      <c r="B61" s="49">
        <v>33.22</v>
      </c>
      <c r="C61" s="20">
        <f t="shared" si="2"/>
        <v>55</v>
      </c>
      <c r="D61" s="21">
        <f t="shared" si="5"/>
        <v>6.92</v>
      </c>
      <c r="E61" s="21">
        <f t="shared" si="5"/>
        <v>13.84</v>
      </c>
      <c r="F61" s="21">
        <f t="shared" si="5"/>
        <v>20.76</v>
      </c>
      <c r="G61" s="21">
        <f t="shared" si="5"/>
        <v>27.68</v>
      </c>
      <c r="H61" s="21">
        <f t="shared" si="5"/>
        <v>34.6</v>
      </c>
      <c r="I61" s="21">
        <f t="shared" si="5"/>
        <v>41.52</v>
      </c>
      <c r="J61" s="21">
        <f t="shared" si="5"/>
        <v>48.44</v>
      </c>
      <c r="K61" s="21">
        <f t="shared" si="5"/>
        <v>55.36</v>
      </c>
      <c r="L61" s="21">
        <f t="shared" si="5"/>
        <v>62.28</v>
      </c>
      <c r="M61" s="21">
        <f t="shared" si="5"/>
        <v>69.209999999999994</v>
      </c>
      <c r="N61" s="21">
        <f t="shared" si="5"/>
        <v>83.05</v>
      </c>
      <c r="O61" s="21">
        <f t="shared" si="5"/>
        <v>96.89</v>
      </c>
      <c r="P61" s="21">
        <f t="shared" si="5"/>
        <v>110.73</v>
      </c>
      <c r="Q61" s="21">
        <f t="shared" si="5"/>
        <v>124.57</v>
      </c>
      <c r="R61" s="21">
        <f t="shared" si="5"/>
        <v>138.41</v>
      </c>
      <c r="S61" s="49">
        <v>33.22</v>
      </c>
    </row>
    <row r="62" spans="1:19" x14ac:dyDescent="0.2">
      <c r="A62" s="4"/>
      <c r="B62" s="50">
        <v>35.43</v>
      </c>
      <c r="C62" s="18">
        <f t="shared" si="2"/>
        <v>56</v>
      </c>
      <c r="D62" s="19">
        <f t="shared" si="5"/>
        <v>7.3800000000000008</v>
      </c>
      <c r="E62" s="19">
        <f t="shared" si="5"/>
        <v>14.760000000000002</v>
      </c>
      <c r="F62" s="19">
        <f t="shared" si="5"/>
        <v>22.14</v>
      </c>
      <c r="G62" s="19">
        <f t="shared" si="5"/>
        <v>29.520000000000003</v>
      </c>
      <c r="H62" s="19">
        <f t="shared" si="5"/>
        <v>36.9</v>
      </c>
      <c r="I62" s="19">
        <f t="shared" si="5"/>
        <v>44.29</v>
      </c>
      <c r="J62" s="19">
        <f t="shared" si="5"/>
        <v>51.67</v>
      </c>
      <c r="K62" s="19">
        <f t="shared" si="5"/>
        <v>59.05</v>
      </c>
      <c r="L62" s="19">
        <f t="shared" si="5"/>
        <v>66.430000000000007</v>
      </c>
      <c r="M62" s="19">
        <f t="shared" si="5"/>
        <v>73.81</v>
      </c>
      <c r="N62" s="19">
        <f t="shared" si="5"/>
        <v>88.57</v>
      </c>
      <c r="O62" s="19">
        <f t="shared" si="5"/>
        <v>103.33</v>
      </c>
      <c r="P62" s="19">
        <f t="shared" si="5"/>
        <v>118.1</v>
      </c>
      <c r="Q62" s="19">
        <f t="shared" si="5"/>
        <v>132.86000000000001</v>
      </c>
      <c r="R62" s="19">
        <f t="shared" si="5"/>
        <v>147.62</v>
      </c>
      <c r="S62" s="50">
        <v>35.43</v>
      </c>
    </row>
    <row r="63" spans="1:19" s="7" customFormat="1" ht="14.1" customHeight="1" x14ac:dyDescent="0.2">
      <c r="A63" s="6"/>
      <c r="B63" s="49">
        <v>37.869999999999997</v>
      </c>
      <c r="C63" s="20">
        <f t="shared" si="2"/>
        <v>57</v>
      </c>
      <c r="D63" s="21">
        <f t="shared" si="5"/>
        <v>7.8900000000000006</v>
      </c>
      <c r="E63" s="21">
        <f t="shared" si="5"/>
        <v>15.780000000000001</v>
      </c>
      <c r="F63" s="21">
        <f t="shared" si="5"/>
        <v>23.67</v>
      </c>
      <c r="G63" s="21">
        <f t="shared" si="5"/>
        <v>31.560000000000002</v>
      </c>
      <c r="H63" s="21">
        <f t="shared" si="5"/>
        <v>39.450000000000003</v>
      </c>
      <c r="I63" s="21">
        <f t="shared" si="5"/>
        <v>47.34</v>
      </c>
      <c r="J63" s="21">
        <f t="shared" si="5"/>
        <v>55.22</v>
      </c>
      <c r="K63" s="21">
        <f t="shared" si="5"/>
        <v>63.11</v>
      </c>
      <c r="L63" s="21">
        <f t="shared" si="5"/>
        <v>71</v>
      </c>
      <c r="M63" s="21">
        <f t="shared" si="5"/>
        <v>78.89</v>
      </c>
      <c r="N63" s="21">
        <f t="shared" si="5"/>
        <v>94.67</v>
      </c>
      <c r="O63" s="21">
        <f t="shared" si="5"/>
        <v>110.45</v>
      </c>
      <c r="P63" s="21">
        <f t="shared" si="5"/>
        <v>126.22999999999999</v>
      </c>
      <c r="Q63" s="21">
        <f t="shared" si="5"/>
        <v>142.01</v>
      </c>
      <c r="R63" s="21">
        <f t="shared" si="5"/>
        <v>157.79</v>
      </c>
      <c r="S63" s="49">
        <v>37.869999999999997</v>
      </c>
    </row>
    <row r="64" spans="1:19" x14ac:dyDescent="0.2">
      <c r="A64" s="4"/>
      <c r="B64" s="50">
        <v>40.39</v>
      </c>
      <c r="C64" s="18">
        <f t="shared" si="2"/>
        <v>58</v>
      </c>
      <c r="D64" s="19">
        <f t="shared" si="5"/>
        <v>8.41</v>
      </c>
      <c r="E64" s="19">
        <f t="shared" si="5"/>
        <v>16.829999999999998</v>
      </c>
      <c r="F64" s="19">
        <f t="shared" si="5"/>
        <v>25.24</v>
      </c>
      <c r="G64" s="19">
        <f t="shared" si="5"/>
        <v>33.659999999999997</v>
      </c>
      <c r="H64" s="19">
        <f t="shared" si="5"/>
        <v>42.07</v>
      </c>
      <c r="I64" s="19">
        <f t="shared" si="5"/>
        <v>50.49</v>
      </c>
      <c r="J64" s="19">
        <f t="shared" si="5"/>
        <v>58.9</v>
      </c>
      <c r="K64" s="19">
        <f t="shared" si="5"/>
        <v>67.31</v>
      </c>
      <c r="L64" s="19">
        <f t="shared" si="5"/>
        <v>75.73</v>
      </c>
      <c r="M64" s="19">
        <f t="shared" si="5"/>
        <v>84.14</v>
      </c>
      <c r="N64" s="19">
        <f t="shared" si="5"/>
        <v>100.97</v>
      </c>
      <c r="O64" s="19">
        <f t="shared" si="5"/>
        <v>117.8</v>
      </c>
      <c r="P64" s="19">
        <f t="shared" si="5"/>
        <v>134.63</v>
      </c>
      <c r="Q64" s="19">
        <f t="shared" si="5"/>
        <v>151.46</v>
      </c>
      <c r="R64" s="19">
        <f t="shared" si="5"/>
        <v>168.28</v>
      </c>
      <c r="S64" s="50">
        <v>40.39</v>
      </c>
    </row>
    <row r="65" spans="1:19" s="7" customFormat="1" ht="14.1" customHeight="1" x14ac:dyDescent="0.2">
      <c r="A65" s="6"/>
      <c r="B65" s="49">
        <v>43.14</v>
      </c>
      <c r="C65" s="20">
        <f t="shared" si="2"/>
        <v>59</v>
      </c>
      <c r="D65" s="21">
        <f t="shared" si="5"/>
        <v>8.99</v>
      </c>
      <c r="E65" s="21">
        <f t="shared" si="5"/>
        <v>17.97</v>
      </c>
      <c r="F65" s="21">
        <f t="shared" si="5"/>
        <v>26.96</v>
      </c>
      <c r="G65" s="21">
        <f t="shared" si="5"/>
        <v>35.950000000000003</v>
      </c>
      <c r="H65" s="21">
        <f t="shared" si="5"/>
        <v>44.94</v>
      </c>
      <c r="I65" s="21">
        <f t="shared" si="5"/>
        <v>53.92</v>
      </c>
      <c r="J65" s="21">
        <f t="shared" si="5"/>
        <v>62.91</v>
      </c>
      <c r="K65" s="21">
        <f t="shared" si="5"/>
        <v>71.900000000000006</v>
      </c>
      <c r="L65" s="21">
        <f t="shared" si="5"/>
        <v>80.88</v>
      </c>
      <c r="M65" s="21">
        <f t="shared" si="5"/>
        <v>89.87</v>
      </c>
      <c r="N65" s="21">
        <f t="shared" si="5"/>
        <v>107.85</v>
      </c>
      <c r="O65" s="21">
        <f t="shared" si="5"/>
        <v>125.82</v>
      </c>
      <c r="P65" s="21">
        <f t="shared" si="5"/>
        <v>143.79</v>
      </c>
      <c r="Q65" s="21">
        <f t="shared" si="5"/>
        <v>161.77000000000001</v>
      </c>
      <c r="R65" s="21">
        <f t="shared" si="5"/>
        <v>179.74</v>
      </c>
      <c r="S65" s="49">
        <v>43.14</v>
      </c>
    </row>
    <row r="66" spans="1:19" x14ac:dyDescent="0.2">
      <c r="A66" s="4"/>
      <c r="B66" s="50">
        <v>46.15</v>
      </c>
      <c r="C66" s="18">
        <f t="shared" si="2"/>
        <v>60</v>
      </c>
      <c r="D66" s="19">
        <f t="shared" si="5"/>
        <v>9.61</v>
      </c>
      <c r="E66" s="19">
        <f t="shared" si="5"/>
        <v>19.23</v>
      </c>
      <c r="F66" s="19">
        <f t="shared" si="5"/>
        <v>28.840000000000003</v>
      </c>
      <c r="G66" s="19">
        <f t="shared" si="5"/>
        <v>38.46</v>
      </c>
      <c r="H66" s="19">
        <f t="shared" si="5"/>
        <v>48.07</v>
      </c>
      <c r="I66" s="19">
        <f t="shared" si="5"/>
        <v>57.69</v>
      </c>
      <c r="J66" s="19">
        <f t="shared" si="5"/>
        <v>67.3</v>
      </c>
      <c r="K66" s="19">
        <f t="shared" si="5"/>
        <v>76.91</v>
      </c>
      <c r="L66" s="19">
        <f t="shared" si="5"/>
        <v>86.53</v>
      </c>
      <c r="M66" s="19">
        <f t="shared" si="5"/>
        <v>96.14</v>
      </c>
      <c r="N66" s="19">
        <f t="shared" si="5"/>
        <v>115.37</v>
      </c>
      <c r="O66" s="19">
        <f t="shared" si="5"/>
        <v>134.6</v>
      </c>
      <c r="P66" s="19">
        <f t="shared" si="5"/>
        <v>153.83000000000001</v>
      </c>
      <c r="Q66" s="19">
        <f t="shared" si="5"/>
        <v>173.06</v>
      </c>
      <c r="R66" s="19">
        <f t="shared" si="5"/>
        <v>192.28</v>
      </c>
      <c r="S66" s="50">
        <v>46.15</v>
      </c>
    </row>
    <row r="67" spans="1:19" s="7" customFormat="1" ht="14.1" customHeight="1" x14ac:dyDescent="0.2">
      <c r="A67" s="6"/>
      <c r="B67" s="49">
        <v>49.27</v>
      </c>
      <c r="C67" s="20">
        <f t="shared" si="2"/>
        <v>61</v>
      </c>
      <c r="D67" s="21">
        <f t="shared" si="5"/>
        <v>10.26</v>
      </c>
      <c r="E67" s="21">
        <f t="shared" si="5"/>
        <v>20.53</v>
      </c>
      <c r="F67" s="21">
        <f t="shared" si="5"/>
        <v>30.79</v>
      </c>
      <c r="G67" s="21">
        <f t="shared" si="5"/>
        <v>41.06</v>
      </c>
      <c r="H67" s="21">
        <f t="shared" si="5"/>
        <v>51.32</v>
      </c>
      <c r="I67" s="21">
        <f t="shared" si="5"/>
        <v>61.58</v>
      </c>
      <c r="J67" s="21">
        <f t="shared" si="5"/>
        <v>71.849999999999994</v>
      </c>
      <c r="K67" s="21">
        <f t="shared" si="5"/>
        <v>82.11</v>
      </c>
      <c r="L67" s="21">
        <f t="shared" si="5"/>
        <v>92.38</v>
      </c>
      <c r="M67" s="21">
        <f t="shared" si="5"/>
        <v>102.64</v>
      </c>
      <c r="N67" s="21">
        <f t="shared" si="5"/>
        <v>123.17</v>
      </c>
      <c r="O67" s="21">
        <f t="shared" si="5"/>
        <v>143.69999999999999</v>
      </c>
      <c r="P67" s="21">
        <f t="shared" si="5"/>
        <v>164.23</v>
      </c>
      <c r="Q67" s="21">
        <f t="shared" si="5"/>
        <v>184.75</v>
      </c>
      <c r="R67" s="21">
        <f t="shared" si="5"/>
        <v>205.28</v>
      </c>
      <c r="S67" s="49">
        <v>49.27</v>
      </c>
    </row>
    <row r="68" spans="1:19" x14ac:dyDescent="0.2">
      <c r="A68" s="4"/>
      <c r="B68" s="50">
        <v>52.68</v>
      </c>
      <c r="C68" s="18">
        <f t="shared" si="2"/>
        <v>62</v>
      </c>
      <c r="D68" s="19">
        <f t="shared" si="5"/>
        <v>10.97</v>
      </c>
      <c r="E68" s="19">
        <f t="shared" si="5"/>
        <v>21.95</v>
      </c>
      <c r="F68" s="19">
        <f t="shared" si="5"/>
        <v>32.92</v>
      </c>
      <c r="G68" s="19">
        <f t="shared" si="5"/>
        <v>43.9</v>
      </c>
      <c r="H68" s="19">
        <f t="shared" si="5"/>
        <v>54.87</v>
      </c>
      <c r="I68" s="19">
        <f t="shared" si="5"/>
        <v>65.849999999999994</v>
      </c>
      <c r="J68" s="19">
        <f t="shared" si="5"/>
        <v>76.819999999999993</v>
      </c>
      <c r="K68" s="19">
        <f t="shared" si="5"/>
        <v>87.8</v>
      </c>
      <c r="L68" s="19">
        <f t="shared" si="5"/>
        <v>98.77</v>
      </c>
      <c r="M68" s="19">
        <f t="shared" si="5"/>
        <v>109.75</v>
      </c>
      <c r="N68" s="19">
        <f t="shared" si="5"/>
        <v>131.69</v>
      </c>
      <c r="O68" s="19">
        <f t="shared" si="5"/>
        <v>153.63999999999999</v>
      </c>
      <c r="P68" s="19">
        <f t="shared" si="5"/>
        <v>175.59</v>
      </c>
      <c r="Q68" s="19">
        <f t="shared" si="5"/>
        <v>197.54</v>
      </c>
      <c r="R68" s="19">
        <f t="shared" si="5"/>
        <v>219.49</v>
      </c>
      <c r="S68" s="50">
        <v>52.68</v>
      </c>
    </row>
    <row r="69" spans="1:19" s="7" customFormat="1" ht="14.1" customHeight="1" x14ac:dyDescent="0.2">
      <c r="A69" s="6"/>
      <c r="B69" s="49">
        <v>56.39</v>
      </c>
      <c r="C69" s="20">
        <f t="shared" si="2"/>
        <v>63</v>
      </c>
      <c r="D69" s="21">
        <f t="shared" si="5"/>
        <v>11.75</v>
      </c>
      <c r="E69" s="21">
        <f t="shared" si="5"/>
        <v>23.49</v>
      </c>
      <c r="F69" s="21">
        <f t="shared" si="5"/>
        <v>35.24</v>
      </c>
      <c r="G69" s="21">
        <f t="shared" si="5"/>
        <v>46.99</v>
      </c>
      <c r="H69" s="21">
        <f t="shared" si="5"/>
        <v>58.74</v>
      </c>
      <c r="I69" s="21">
        <f t="shared" si="5"/>
        <v>70.48</v>
      </c>
      <c r="J69" s="21">
        <f t="shared" si="5"/>
        <v>82.23</v>
      </c>
      <c r="K69" s="21">
        <f t="shared" si="5"/>
        <v>93.98</v>
      </c>
      <c r="L69" s="21">
        <f t="shared" si="5"/>
        <v>105.73</v>
      </c>
      <c r="M69" s="21">
        <f t="shared" si="5"/>
        <v>117.47</v>
      </c>
      <c r="N69" s="21">
        <f t="shared" si="5"/>
        <v>140.97</v>
      </c>
      <c r="O69" s="21">
        <f t="shared" si="5"/>
        <v>164.46</v>
      </c>
      <c r="P69" s="21">
        <f t="shared" si="5"/>
        <v>187.96</v>
      </c>
      <c r="Q69" s="21">
        <f t="shared" si="5"/>
        <v>211.45</v>
      </c>
      <c r="R69" s="21">
        <f t="shared" si="5"/>
        <v>234.95</v>
      </c>
      <c r="S69" s="49">
        <v>56.39</v>
      </c>
    </row>
    <row r="70" spans="1:19" x14ac:dyDescent="0.2">
      <c r="A70" s="4"/>
      <c r="B70" s="50">
        <v>60.43</v>
      </c>
      <c r="C70" s="18">
        <f t="shared" si="2"/>
        <v>64</v>
      </c>
      <c r="D70" s="19">
        <f t="shared" si="5"/>
        <v>12.59</v>
      </c>
      <c r="E70" s="19">
        <f t="shared" si="5"/>
        <v>25.18</v>
      </c>
      <c r="F70" s="19">
        <f t="shared" si="5"/>
        <v>37.770000000000003</v>
      </c>
      <c r="G70" s="19">
        <f t="shared" si="5"/>
        <v>50.36</v>
      </c>
      <c r="H70" s="19">
        <f t="shared" si="5"/>
        <v>62.95</v>
      </c>
      <c r="I70" s="19">
        <f t="shared" si="5"/>
        <v>75.53</v>
      </c>
      <c r="J70" s="19">
        <f t="shared" si="5"/>
        <v>88.12</v>
      </c>
      <c r="K70" s="19">
        <f t="shared" si="5"/>
        <v>100.71</v>
      </c>
      <c r="L70" s="19">
        <f t="shared" si="5"/>
        <v>113.3</v>
      </c>
      <c r="M70" s="19">
        <f t="shared" si="5"/>
        <v>125.88999999999999</v>
      </c>
      <c r="N70" s="19">
        <f t="shared" si="5"/>
        <v>151.07</v>
      </c>
      <c r="O70" s="19">
        <f t="shared" si="5"/>
        <v>176.25</v>
      </c>
      <c r="P70" s="19">
        <f t="shared" si="5"/>
        <v>201.43</v>
      </c>
      <c r="Q70" s="19">
        <f t="shared" si="5"/>
        <v>226.6</v>
      </c>
      <c r="R70" s="19">
        <f t="shared" si="5"/>
        <v>251.78</v>
      </c>
      <c r="S70" s="50">
        <v>60.43</v>
      </c>
    </row>
    <row r="71" spans="1:19" s="7" customFormat="1" ht="14.1" customHeight="1" x14ac:dyDescent="0.2">
      <c r="A71" s="6"/>
      <c r="B71" s="49">
        <v>64.84</v>
      </c>
      <c r="C71" s="20">
        <f t="shared" si="2"/>
        <v>65</v>
      </c>
      <c r="D71" s="21">
        <f t="shared" ref="D71:R76" si="6">ROUND((D$5/1000*$B71+$A$6*12)*$A$16,2)-$A$6</f>
        <v>13.510000000000002</v>
      </c>
      <c r="E71" s="21">
        <f t="shared" si="6"/>
        <v>27.02</v>
      </c>
      <c r="F71" s="21">
        <f t="shared" si="6"/>
        <v>40.520000000000003</v>
      </c>
      <c r="G71" s="21">
        <f t="shared" si="6"/>
        <v>54.03</v>
      </c>
      <c r="H71" s="21">
        <f t="shared" si="6"/>
        <v>67.540000000000006</v>
      </c>
      <c r="I71" s="21">
        <f t="shared" si="6"/>
        <v>81.05</v>
      </c>
      <c r="J71" s="21">
        <f t="shared" si="6"/>
        <v>94.55</v>
      </c>
      <c r="K71" s="21">
        <f t="shared" si="6"/>
        <v>108.06</v>
      </c>
      <c r="L71" s="21">
        <f t="shared" si="6"/>
        <v>121.57</v>
      </c>
      <c r="M71" s="21">
        <f t="shared" si="6"/>
        <v>135.08000000000001</v>
      </c>
      <c r="N71" s="21">
        <f t="shared" si="6"/>
        <v>162.09</v>
      </c>
      <c r="O71" s="21">
        <f t="shared" si="6"/>
        <v>189.11</v>
      </c>
      <c r="P71" s="21">
        <f t="shared" si="6"/>
        <v>216.12</v>
      </c>
      <c r="Q71" s="21">
        <f t="shared" si="6"/>
        <v>243.14</v>
      </c>
      <c r="R71" s="21">
        <f t="shared" si="6"/>
        <v>270.16000000000003</v>
      </c>
      <c r="S71" s="49">
        <v>64.84</v>
      </c>
    </row>
    <row r="72" spans="1:19" x14ac:dyDescent="0.2">
      <c r="A72" s="4"/>
      <c r="B72" s="50">
        <v>69.400000000000006</v>
      </c>
      <c r="C72" s="18">
        <f t="shared" ref="C72:C76" si="7">C71+1</f>
        <v>66</v>
      </c>
      <c r="D72" s="19">
        <f t="shared" si="6"/>
        <v>14.46</v>
      </c>
      <c r="E72" s="19">
        <f t="shared" si="6"/>
        <v>28.92</v>
      </c>
      <c r="F72" s="19">
        <f t="shared" si="6"/>
        <v>43.37</v>
      </c>
      <c r="G72" s="19">
        <f t="shared" si="6"/>
        <v>57.83</v>
      </c>
      <c r="H72" s="19">
        <f t="shared" si="6"/>
        <v>72.290000000000006</v>
      </c>
      <c r="I72" s="19">
        <f t="shared" si="6"/>
        <v>86.75</v>
      </c>
      <c r="J72" s="19">
        <f t="shared" si="6"/>
        <v>101.2</v>
      </c>
      <c r="K72" s="19">
        <f t="shared" si="6"/>
        <v>115.66</v>
      </c>
      <c r="L72" s="19">
        <f t="shared" si="6"/>
        <v>130.12</v>
      </c>
      <c r="M72" s="19">
        <f t="shared" si="6"/>
        <v>144.58000000000001</v>
      </c>
      <c r="N72" s="19">
        <f t="shared" si="6"/>
        <v>173.49</v>
      </c>
      <c r="O72" s="19">
        <f t="shared" si="6"/>
        <v>202.41</v>
      </c>
      <c r="P72" s="19">
        <f t="shared" si="6"/>
        <v>231.32</v>
      </c>
      <c r="Q72" s="19">
        <f t="shared" si="6"/>
        <v>260.24</v>
      </c>
      <c r="R72" s="19">
        <f t="shared" si="6"/>
        <v>289.14999999999998</v>
      </c>
      <c r="S72" s="50">
        <v>69.400000000000006</v>
      </c>
    </row>
    <row r="73" spans="1:19" s="7" customFormat="1" ht="14.1" customHeight="1" x14ac:dyDescent="0.2">
      <c r="A73" s="6"/>
      <c r="B73" s="49">
        <v>74.38</v>
      </c>
      <c r="C73" s="20">
        <f t="shared" si="7"/>
        <v>67</v>
      </c>
      <c r="D73" s="21">
        <f t="shared" si="6"/>
        <v>15.5</v>
      </c>
      <c r="E73" s="21">
        <f t="shared" si="6"/>
        <v>30.990000000000002</v>
      </c>
      <c r="F73" s="21">
        <f t="shared" si="6"/>
        <v>46.49</v>
      </c>
      <c r="G73" s="21">
        <f t="shared" si="6"/>
        <v>61.980000000000004</v>
      </c>
      <c r="H73" s="21">
        <f t="shared" si="6"/>
        <v>77.48</v>
      </c>
      <c r="I73" s="21">
        <f t="shared" si="6"/>
        <v>92.97</v>
      </c>
      <c r="J73" s="21">
        <f t="shared" si="6"/>
        <v>108.47</v>
      </c>
      <c r="K73" s="21">
        <f t="shared" si="6"/>
        <v>123.96</v>
      </c>
      <c r="L73" s="21">
        <f t="shared" si="6"/>
        <v>139.46</v>
      </c>
      <c r="M73" s="21">
        <f t="shared" si="6"/>
        <v>154.94999999999999</v>
      </c>
      <c r="N73" s="21">
        <f t="shared" si="6"/>
        <v>185.94</v>
      </c>
      <c r="O73" s="21">
        <f t="shared" si="6"/>
        <v>216.93</v>
      </c>
      <c r="P73" s="21">
        <f t="shared" si="6"/>
        <v>247.92</v>
      </c>
      <c r="Q73" s="21">
        <f t="shared" si="6"/>
        <v>278.91000000000003</v>
      </c>
      <c r="R73" s="21">
        <f t="shared" si="6"/>
        <v>309.89999999999998</v>
      </c>
      <c r="S73" s="49">
        <v>74.38</v>
      </c>
    </row>
    <row r="74" spans="1:19" x14ac:dyDescent="0.2">
      <c r="B74" s="50">
        <v>79.849999999999994</v>
      </c>
      <c r="C74" s="18">
        <f t="shared" si="7"/>
        <v>68</v>
      </c>
      <c r="D74" s="19">
        <f t="shared" si="6"/>
        <v>16.63</v>
      </c>
      <c r="E74" s="19">
        <f t="shared" si="6"/>
        <v>33.270000000000003</v>
      </c>
      <c r="F74" s="19">
        <f t="shared" si="6"/>
        <v>49.9</v>
      </c>
      <c r="G74" s="19">
        <f t="shared" si="6"/>
        <v>66.540000000000006</v>
      </c>
      <c r="H74" s="19">
        <f t="shared" si="6"/>
        <v>83.17</v>
      </c>
      <c r="I74" s="19">
        <f t="shared" si="6"/>
        <v>99.81</v>
      </c>
      <c r="J74" s="19">
        <f t="shared" si="6"/>
        <v>116.44</v>
      </c>
      <c r="K74" s="19">
        <f t="shared" si="6"/>
        <v>133.08000000000001</v>
      </c>
      <c r="L74" s="19">
        <f t="shared" si="6"/>
        <v>149.71</v>
      </c>
      <c r="M74" s="19">
        <f t="shared" si="6"/>
        <v>166.35</v>
      </c>
      <c r="N74" s="19">
        <f t="shared" si="6"/>
        <v>199.62</v>
      </c>
      <c r="O74" s="19">
        <f t="shared" si="6"/>
        <v>232.89</v>
      </c>
      <c r="P74" s="19">
        <f t="shared" si="6"/>
        <v>266.16000000000003</v>
      </c>
      <c r="Q74" s="19">
        <f t="shared" si="6"/>
        <v>299.43</v>
      </c>
      <c r="R74" s="19">
        <f t="shared" si="6"/>
        <v>332.69</v>
      </c>
      <c r="S74" s="50">
        <v>79.849999999999994</v>
      </c>
    </row>
    <row r="75" spans="1:19" s="7" customFormat="1" ht="14.1" customHeight="1" x14ac:dyDescent="0.2">
      <c r="A75" s="6"/>
      <c r="B75" s="49">
        <v>85.89</v>
      </c>
      <c r="C75" s="20">
        <f t="shared" si="7"/>
        <v>69</v>
      </c>
      <c r="D75" s="21">
        <f t="shared" si="6"/>
        <v>17.89</v>
      </c>
      <c r="E75" s="21">
        <f t="shared" si="6"/>
        <v>35.79</v>
      </c>
      <c r="F75" s="21">
        <f t="shared" si="6"/>
        <v>53.68</v>
      </c>
      <c r="G75" s="21">
        <f t="shared" si="6"/>
        <v>71.569999999999993</v>
      </c>
      <c r="H75" s="21">
        <f t="shared" si="6"/>
        <v>89.47</v>
      </c>
      <c r="I75" s="21">
        <f t="shared" si="6"/>
        <v>107.36</v>
      </c>
      <c r="J75" s="21">
        <f t="shared" si="6"/>
        <v>125.25</v>
      </c>
      <c r="K75" s="21">
        <f t="shared" si="6"/>
        <v>143.13999999999999</v>
      </c>
      <c r="L75" s="21">
        <f t="shared" si="6"/>
        <v>161.04</v>
      </c>
      <c r="M75" s="21">
        <f t="shared" si="6"/>
        <v>178.93</v>
      </c>
      <c r="N75" s="21">
        <f t="shared" si="6"/>
        <v>214.72</v>
      </c>
      <c r="O75" s="21">
        <f t="shared" si="6"/>
        <v>250.5</v>
      </c>
      <c r="P75" s="21">
        <f t="shared" si="6"/>
        <v>286.29000000000002</v>
      </c>
      <c r="Q75" s="21">
        <f t="shared" si="6"/>
        <v>322.07</v>
      </c>
      <c r="R75" s="21">
        <f t="shared" si="6"/>
        <v>357.86</v>
      </c>
      <c r="S75" s="49">
        <v>85.89</v>
      </c>
    </row>
    <row r="76" spans="1:19" x14ac:dyDescent="0.2">
      <c r="B76" s="50">
        <v>92.91</v>
      </c>
      <c r="C76" s="18">
        <f t="shared" si="7"/>
        <v>70</v>
      </c>
      <c r="D76" s="19">
        <f t="shared" si="6"/>
        <v>19.36</v>
      </c>
      <c r="E76" s="19">
        <f t="shared" si="6"/>
        <v>38.71</v>
      </c>
      <c r="F76" s="19">
        <f t="shared" si="6"/>
        <v>58.07</v>
      </c>
      <c r="G76" s="19">
        <f t="shared" si="6"/>
        <v>77.42</v>
      </c>
      <c r="H76" s="19">
        <f t="shared" si="6"/>
        <v>96.78</v>
      </c>
      <c r="I76" s="19">
        <f t="shared" si="6"/>
        <v>116.13</v>
      </c>
      <c r="J76" s="19">
        <f t="shared" si="6"/>
        <v>135.49</v>
      </c>
      <c r="K76" s="19">
        <f t="shared" si="6"/>
        <v>154.84</v>
      </c>
      <c r="L76" s="19">
        <f t="shared" si="6"/>
        <v>174.2</v>
      </c>
      <c r="M76" s="19">
        <f t="shared" si="6"/>
        <v>193.55</v>
      </c>
      <c r="N76" s="19">
        <f t="shared" si="6"/>
        <v>232.27</v>
      </c>
      <c r="O76" s="19">
        <f t="shared" si="6"/>
        <v>270.98</v>
      </c>
      <c r="P76" s="19">
        <f t="shared" si="6"/>
        <v>309.69</v>
      </c>
      <c r="Q76" s="19">
        <f t="shared" si="6"/>
        <v>348.4</v>
      </c>
      <c r="R76" s="19">
        <f t="shared" si="6"/>
        <v>387.11</v>
      </c>
      <c r="S76" s="50">
        <v>92.91</v>
      </c>
    </row>
    <row r="77" spans="1:19" x14ac:dyDescent="0.2">
      <c r="C77" s="8"/>
    </row>
  </sheetData>
  <sheetProtection algorithmName="SHA-512" hashValue="vR0SJiQaPb2mPIwRqq0egB5d7u3iCbl4rsoxpNk1RCOjYRXQ3ULxv0hhta0ux1h0AIMUNXaaXMF6ynNgR9s3WA==" saltValue="mu/xDFrZsMUno466mnROdw==" spinCount="100000" sheet="1" objects="1" scenarios="1" selectLockedCells="1"/>
  <mergeCells count="5">
    <mergeCell ref="C1:R1"/>
    <mergeCell ref="C2:R2"/>
    <mergeCell ref="C3:R3"/>
    <mergeCell ref="U5:V5"/>
    <mergeCell ref="A7:A14"/>
  </mergeCells>
  <printOptions horizontalCentered="1"/>
  <pageMargins left="0" right="0" top="0" bottom="0" header="0" footer="0"/>
  <pageSetup scale="70" orientation="landscape" r:id="rId1"/>
  <headerFooter>
    <oddFooter>&amp;LLife insurance underwritten by 5Star Life Insurance Company (a Lincoln, Nebraska company).
ICWLConvRatesR0120&amp;R
01/20</oddFooter>
  </headerFooter>
  <rowBreaks count="1" manualBreakCount="1">
    <brk id="23" min="2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28"/>
  <sheetViews>
    <sheetView zoomScaleNormal="100" workbookViewId="0">
      <pane ySplit="25" topLeftCell="A26" activePane="bottomLeft" state="frozen"/>
      <selection pane="bottomLeft" activeCell="U8" sqref="U8"/>
    </sheetView>
  </sheetViews>
  <sheetFormatPr defaultColWidth="9.140625" defaultRowHeight="12.75" x14ac:dyDescent="0.2"/>
  <cols>
    <col min="1" max="1" width="12.85546875" style="3" customWidth="1"/>
    <col min="2" max="2" width="13" style="3" bestFit="1" customWidth="1"/>
    <col min="3" max="3" width="10.140625" style="2" bestFit="1" customWidth="1"/>
    <col min="4" max="18" width="11.42578125" style="3" customWidth="1"/>
    <col min="19" max="19" width="13" style="3" bestFit="1" customWidth="1"/>
    <col min="20" max="20" width="3.7109375" style="3" customWidth="1"/>
    <col min="21" max="21" width="15.140625" style="3" customWidth="1"/>
    <col min="22" max="22" width="24.7109375" style="3" customWidth="1"/>
    <col min="23" max="16384" width="9.140625" style="3"/>
  </cols>
  <sheetData>
    <row r="1" spans="1:36" ht="15.75" x14ac:dyDescent="0.25">
      <c r="C1" s="66" t="s">
        <v>18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55"/>
      <c r="O1" s="55"/>
      <c r="P1" s="55"/>
      <c r="Q1" s="55"/>
      <c r="R1" s="55"/>
    </row>
    <row r="2" spans="1:36" s="5" customFormat="1" x14ac:dyDescent="0.2">
      <c r="C2" s="65" t="s">
        <v>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54"/>
      <c r="O2" s="54"/>
      <c r="P2" s="54"/>
      <c r="Q2" s="54"/>
      <c r="R2" s="54"/>
    </row>
    <row r="3" spans="1:36" s="5" customFormat="1" x14ac:dyDescent="0.2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53"/>
      <c r="O3" s="53"/>
      <c r="P3" s="53"/>
      <c r="Q3" s="53"/>
      <c r="R3" s="53"/>
    </row>
    <row r="4" spans="1:36" s="5" customFormat="1" ht="7.5" customHeight="1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36" s="1" customFormat="1" x14ac:dyDescent="0.2">
      <c r="A5" s="1" t="s">
        <v>1</v>
      </c>
      <c r="B5" s="15" t="s">
        <v>2</v>
      </c>
      <c r="C5" s="16" t="s">
        <v>0</v>
      </c>
      <c r="D5" s="17">
        <v>2500</v>
      </c>
      <c r="E5" s="17">
        <v>5000</v>
      </c>
      <c r="F5" s="17">
        <v>7500</v>
      </c>
      <c r="G5" s="17">
        <v>10000</v>
      </c>
      <c r="H5" s="17">
        <v>12500</v>
      </c>
      <c r="I5" s="17">
        <v>15000</v>
      </c>
      <c r="J5" s="17">
        <v>17500</v>
      </c>
      <c r="K5" s="17">
        <v>20000</v>
      </c>
      <c r="L5" s="17">
        <v>22500</v>
      </c>
      <c r="M5" s="17">
        <v>25000</v>
      </c>
      <c r="N5" s="17">
        <v>30000</v>
      </c>
      <c r="O5" s="17">
        <v>35000</v>
      </c>
      <c r="P5" s="17">
        <v>40000</v>
      </c>
      <c r="Q5" s="17">
        <v>45000</v>
      </c>
      <c r="R5" s="17">
        <v>50000</v>
      </c>
      <c r="S5" s="15" t="s">
        <v>2</v>
      </c>
      <c r="U5" s="63" t="s">
        <v>7</v>
      </c>
      <c r="V5" s="63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14.1" customHeight="1" x14ac:dyDescent="0.2">
      <c r="A6" s="4">
        <v>4</v>
      </c>
      <c r="B6" s="50">
        <v>100.3</v>
      </c>
      <c r="C6" s="18">
        <v>71</v>
      </c>
      <c r="D6" s="19">
        <f>ROUND((D$5/1000*$B6+$A$6*12)*$A$16,2)-$A$6</f>
        <v>20.89</v>
      </c>
      <c r="E6" s="19">
        <f t="shared" ref="E6:R21" si="0">ROUND((E$5/1000*$B6+$A$6*12)*$A$16,2)-$A$6</f>
        <v>41.79</v>
      </c>
      <c r="F6" s="19">
        <f t="shared" si="0"/>
        <v>62.680000000000007</v>
      </c>
      <c r="G6" s="19">
        <f t="shared" si="0"/>
        <v>83.58</v>
      </c>
      <c r="H6" s="19">
        <f t="shared" si="0"/>
        <v>104.47</v>
      </c>
      <c r="I6" s="19">
        <f t="shared" si="0"/>
        <v>125.37</v>
      </c>
      <c r="J6" s="19">
        <f t="shared" si="0"/>
        <v>146.26</v>
      </c>
      <c r="K6" s="19">
        <f t="shared" si="0"/>
        <v>167.16</v>
      </c>
      <c r="L6" s="19">
        <f t="shared" si="0"/>
        <v>188.05</v>
      </c>
      <c r="M6" s="19">
        <f t="shared" si="0"/>
        <v>208.95</v>
      </c>
      <c r="N6" s="19">
        <f t="shared" si="0"/>
        <v>250.74</v>
      </c>
      <c r="O6" s="19">
        <f t="shared" si="0"/>
        <v>292.52999999999997</v>
      </c>
      <c r="P6" s="19">
        <f t="shared" si="0"/>
        <v>334.32</v>
      </c>
      <c r="Q6" s="19">
        <f t="shared" si="0"/>
        <v>376.11</v>
      </c>
      <c r="R6" s="19">
        <f t="shared" si="0"/>
        <v>417.9</v>
      </c>
      <c r="S6" s="50">
        <v>100.3</v>
      </c>
      <c r="U6" s="10">
        <f>VLOOKUP($U$8,C6:S25:C25,17,C6:C25)</f>
        <v>139.29</v>
      </c>
      <c r="V6" s="10" t="s">
        <v>6</v>
      </c>
    </row>
    <row r="7" spans="1:36" ht="14.1" customHeight="1" x14ac:dyDescent="0.2">
      <c r="A7" s="67" t="s">
        <v>17</v>
      </c>
      <c r="B7" s="50">
        <v>108.49</v>
      </c>
      <c r="C7" s="20">
        <f>C6+1</f>
        <v>72</v>
      </c>
      <c r="D7" s="21">
        <f t="shared" ref="D7:R22" si="1">ROUND((D$5/1000*$B7+$A$6*12)*$A$16,2)-$A$6</f>
        <v>22.6</v>
      </c>
      <c r="E7" s="21">
        <f t="shared" si="0"/>
        <v>45.2</v>
      </c>
      <c r="F7" s="21">
        <f t="shared" si="0"/>
        <v>67.8</v>
      </c>
      <c r="G7" s="21">
        <f t="shared" si="0"/>
        <v>90.4</v>
      </c>
      <c r="H7" s="21">
        <f t="shared" si="0"/>
        <v>113.01</v>
      </c>
      <c r="I7" s="21">
        <f t="shared" si="0"/>
        <v>135.61000000000001</v>
      </c>
      <c r="J7" s="21">
        <f t="shared" si="0"/>
        <v>158.21</v>
      </c>
      <c r="K7" s="21">
        <f t="shared" si="0"/>
        <v>180.81</v>
      </c>
      <c r="L7" s="21">
        <f t="shared" si="0"/>
        <v>203.41</v>
      </c>
      <c r="M7" s="21">
        <f t="shared" si="0"/>
        <v>226.01</v>
      </c>
      <c r="N7" s="21">
        <f t="shared" si="0"/>
        <v>271.20999999999998</v>
      </c>
      <c r="O7" s="21">
        <f t="shared" si="0"/>
        <v>316.42</v>
      </c>
      <c r="P7" s="21">
        <f t="shared" si="0"/>
        <v>361.62</v>
      </c>
      <c r="Q7" s="21">
        <f t="shared" si="0"/>
        <v>406.82</v>
      </c>
      <c r="R7" s="21">
        <f t="shared" si="0"/>
        <v>452.02</v>
      </c>
      <c r="S7" s="50">
        <v>108.49</v>
      </c>
      <c r="U7" s="10"/>
      <c r="V7" s="10"/>
    </row>
    <row r="8" spans="1:36" ht="14.1" customHeight="1" x14ac:dyDescent="0.25">
      <c r="A8" s="67"/>
      <c r="B8" s="50">
        <v>117.6</v>
      </c>
      <c r="C8" s="18">
        <f t="shared" ref="C8:C25" si="2">C7+1</f>
        <v>73</v>
      </c>
      <c r="D8" s="19">
        <f t="shared" si="1"/>
        <v>24.5</v>
      </c>
      <c r="E8" s="19">
        <f t="shared" si="0"/>
        <v>49</v>
      </c>
      <c r="F8" s="19">
        <f t="shared" si="0"/>
        <v>73.5</v>
      </c>
      <c r="G8" s="19">
        <f t="shared" si="0"/>
        <v>98</v>
      </c>
      <c r="H8" s="19">
        <f t="shared" si="0"/>
        <v>122.49</v>
      </c>
      <c r="I8" s="19">
        <f t="shared" si="0"/>
        <v>146.99</v>
      </c>
      <c r="J8" s="19">
        <f t="shared" si="0"/>
        <v>171.49</v>
      </c>
      <c r="K8" s="19">
        <f t="shared" si="0"/>
        <v>195.99</v>
      </c>
      <c r="L8" s="19">
        <f t="shared" si="0"/>
        <v>220.49</v>
      </c>
      <c r="M8" s="19">
        <f t="shared" si="0"/>
        <v>244.99</v>
      </c>
      <c r="N8" s="19">
        <f t="shared" si="0"/>
        <v>293.99</v>
      </c>
      <c r="O8" s="19">
        <f t="shared" si="0"/>
        <v>342.99</v>
      </c>
      <c r="P8" s="19">
        <f t="shared" si="0"/>
        <v>391.98</v>
      </c>
      <c r="Q8" s="19">
        <f t="shared" si="0"/>
        <v>440.98</v>
      </c>
      <c r="R8" s="19">
        <f t="shared" si="0"/>
        <v>489.98</v>
      </c>
      <c r="S8" s="50">
        <v>117.6</v>
      </c>
      <c r="U8" s="22">
        <v>75</v>
      </c>
      <c r="V8" s="11" t="s">
        <v>3</v>
      </c>
    </row>
    <row r="9" spans="1:36" ht="15" customHeight="1" x14ac:dyDescent="0.25">
      <c r="A9" s="67"/>
      <c r="B9" s="50">
        <v>127.78</v>
      </c>
      <c r="C9" s="20">
        <f t="shared" si="2"/>
        <v>74</v>
      </c>
      <c r="D9" s="21">
        <f t="shared" si="1"/>
        <v>26.62</v>
      </c>
      <c r="E9" s="21">
        <f t="shared" si="0"/>
        <v>53.24</v>
      </c>
      <c r="F9" s="21">
        <f t="shared" si="0"/>
        <v>79.86</v>
      </c>
      <c r="G9" s="21">
        <f t="shared" si="0"/>
        <v>106.48</v>
      </c>
      <c r="H9" s="21">
        <f t="shared" si="0"/>
        <v>133.1</v>
      </c>
      <c r="I9" s="21">
        <f t="shared" si="0"/>
        <v>159.72</v>
      </c>
      <c r="J9" s="21">
        <f t="shared" si="0"/>
        <v>186.34</v>
      </c>
      <c r="K9" s="21">
        <f t="shared" si="0"/>
        <v>212.96</v>
      </c>
      <c r="L9" s="21">
        <f t="shared" si="0"/>
        <v>239.58</v>
      </c>
      <c r="M9" s="21">
        <f t="shared" si="0"/>
        <v>266.2</v>
      </c>
      <c r="N9" s="21">
        <f t="shared" si="0"/>
        <v>319.44</v>
      </c>
      <c r="O9" s="21">
        <f t="shared" si="0"/>
        <v>372.68</v>
      </c>
      <c r="P9" s="21">
        <f t="shared" si="0"/>
        <v>425.92</v>
      </c>
      <c r="Q9" s="21">
        <f t="shared" si="0"/>
        <v>479.16</v>
      </c>
      <c r="R9" s="21">
        <f t="shared" si="0"/>
        <v>532.4</v>
      </c>
      <c r="S9" s="50">
        <v>127.78</v>
      </c>
      <c r="U9" s="23">
        <v>5000</v>
      </c>
      <c r="V9" s="11" t="s">
        <v>4</v>
      </c>
    </row>
    <row r="10" spans="1:36" ht="15" customHeight="1" x14ac:dyDescent="0.25">
      <c r="A10" s="67"/>
      <c r="B10" s="50">
        <v>139.29</v>
      </c>
      <c r="C10" s="18">
        <f t="shared" si="2"/>
        <v>75</v>
      </c>
      <c r="D10" s="19">
        <f t="shared" si="1"/>
        <v>29.020000000000003</v>
      </c>
      <c r="E10" s="19">
        <f t="shared" si="0"/>
        <v>58.04</v>
      </c>
      <c r="F10" s="19">
        <f t="shared" si="0"/>
        <v>87.05</v>
      </c>
      <c r="G10" s="19">
        <f t="shared" si="0"/>
        <v>116.07</v>
      </c>
      <c r="H10" s="19">
        <f t="shared" si="0"/>
        <v>145.09</v>
      </c>
      <c r="I10" s="19">
        <f t="shared" si="0"/>
        <v>174.11</v>
      </c>
      <c r="J10" s="19">
        <f t="shared" si="0"/>
        <v>203.12</v>
      </c>
      <c r="K10" s="19">
        <f t="shared" si="0"/>
        <v>232.14</v>
      </c>
      <c r="L10" s="19">
        <f t="shared" si="0"/>
        <v>261.16000000000003</v>
      </c>
      <c r="M10" s="19">
        <f t="shared" si="0"/>
        <v>290.18</v>
      </c>
      <c r="N10" s="19">
        <f t="shared" si="0"/>
        <v>348.21</v>
      </c>
      <c r="O10" s="19">
        <f t="shared" si="0"/>
        <v>406.25</v>
      </c>
      <c r="P10" s="19">
        <f t="shared" si="0"/>
        <v>464.28</v>
      </c>
      <c r="Q10" s="19">
        <f t="shared" si="0"/>
        <v>522.32000000000005</v>
      </c>
      <c r="R10" s="19">
        <f t="shared" si="0"/>
        <v>580.35</v>
      </c>
      <c r="S10" s="50">
        <v>139.29</v>
      </c>
      <c r="U10" s="24">
        <f>U12-U11</f>
        <v>58.04</v>
      </c>
      <c r="V10" s="11" t="s">
        <v>9</v>
      </c>
    </row>
    <row r="11" spans="1:36" ht="14.1" customHeight="1" x14ac:dyDescent="0.25">
      <c r="A11" s="67"/>
      <c r="B11" s="50">
        <v>146.68</v>
      </c>
      <c r="C11" s="20">
        <f>C10+1</f>
        <v>76</v>
      </c>
      <c r="D11" s="21">
        <f t="shared" si="1"/>
        <v>30.560000000000002</v>
      </c>
      <c r="E11" s="21">
        <f t="shared" si="0"/>
        <v>61.11</v>
      </c>
      <c r="F11" s="21">
        <f t="shared" si="0"/>
        <v>91.67</v>
      </c>
      <c r="G11" s="21">
        <f t="shared" si="0"/>
        <v>122.23</v>
      </c>
      <c r="H11" s="21">
        <f t="shared" si="0"/>
        <v>152.79</v>
      </c>
      <c r="I11" s="21">
        <f t="shared" si="0"/>
        <v>183.34</v>
      </c>
      <c r="J11" s="21">
        <f t="shared" si="0"/>
        <v>213.9</v>
      </c>
      <c r="K11" s="21">
        <f t="shared" si="0"/>
        <v>244.46</v>
      </c>
      <c r="L11" s="21">
        <f t="shared" si="0"/>
        <v>275.01</v>
      </c>
      <c r="M11" s="21">
        <f t="shared" si="0"/>
        <v>305.57</v>
      </c>
      <c r="N11" s="21">
        <f t="shared" si="0"/>
        <v>366.69</v>
      </c>
      <c r="O11" s="21">
        <f t="shared" si="0"/>
        <v>427.8</v>
      </c>
      <c r="P11" s="21">
        <f t="shared" si="0"/>
        <v>488.91</v>
      </c>
      <c r="Q11" s="21">
        <f t="shared" si="0"/>
        <v>550.03</v>
      </c>
      <c r="R11" s="21">
        <f t="shared" si="0"/>
        <v>611.14</v>
      </c>
      <c r="S11" s="50">
        <v>146.68</v>
      </c>
      <c r="U11" s="25">
        <v>4</v>
      </c>
      <c r="V11" s="11" t="s">
        <v>1</v>
      </c>
    </row>
    <row r="12" spans="1:36" ht="14.1" customHeight="1" x14ac:dyDescent="0.25">
      <c r="A12" s="67"/>
      <c r="B12" s="50">
        <v>154.52000000000001</v>
      </c>
      <c r="C12" s="18">
        <f t="shared" si="2"/>
        <v>77</v>
      </c>
      <c r="D12" s="19">
        <f t="shared" si="1"/>
        <v>32.19</v>
      </c>
      <c r="E12" s="19">
        <f t="shared" si="0"/>
        <v>64.38</v>
      </c>
      <c r="F12" s="19">
        <f t="shared" si="0"/>
        <v>96.57</v>
      </c>
      <c r="G12" s="19">
        <f t="shared" si="0"/>
        <v>128.76</v>
      </c>
      <c r="H12" s="19">
        <f t="shared" si="0"/>
        <v>160.94999999999999</v>
      </c>
      <c r="I12" s="19">
        <f t="shared" si="0"/>
        <v>193.14</v>
      </c>
      <c r="J12" s="19">
        <f t="shared" si="0"/>
        <v>225.33</v>
      </c>
      <c r="K12" s="19">
        <f t="shared" si="0"/>
        <v>257.52</v>
      </c>
      <c r="L12" s="19">
        <f t="shared" si="0"/>
        <v>289.70999999999998</v>
      </c>
      <c r="M12" s="19">
        <f t="shared" si="0"/>
        <v>321.89999999999998</v>
      </c>
      <c r="N12" s="19">
        <f t="shared" si="0"/>
        <v>386.28</v>
      </c>
      <c r="O12" s="19">
        <f t="shared" si="0"/>
        <v>450.67</v>
      </c>
      <c r="P12" s="19">
        <f t="shared" si="0"/>
        <v>515.04999999999995</v>
      </c>
      <c r="Q12" s="19">
        <f t="shared" si="0"/>
        <v>579.42999999999995</v>
      </c>
      <c r="R12" s="19">
        <f t="shared" si="0"/>
        <v>643.80999999999995</v>
      </c>
      <c r="S12" s="50">
        <v>154.52000000000001</v>
      </c>
      <c r="U12" s="26">
        <f>ROUND((U9/1000*U6+U11*12)*A16,2)</f>
        <v>62.04</v>
      </c>
      <c r="V12" s="11" t="s">
        <v>10</v>
      </c>
    </row>
    <row r="13" spans="1:36" ht="14.1" customHeight="1" x14ac:dyDescent="0.2">
      <c r="A13" s="67"/>
      <c r="B13" s="50">
        <v>162.91</v>
      </c>
      <c r="C13" s="20">
        <f t="shared" si="2"/>
        <v>78</v>
      </c>
      <c r="D13" s="21">
        <f t="shared" si="1"/>
        <v>33.94</v>
      </c>
      <c r="E13" s="21">
        <f t="shared" si="0"/>
        <v>67.88</v>
      </c>
      <c r="F13" s="21">
        <f t="shared" si="0"/>
        <v>101.81</v>
      </c>
      <c r="G13" s="21">
        <f t="shared" si="0"/>
        <v>135.75</v>
      </c>
      <c r="H13" s="21">
        <f t="shared" si="0"/>
        <v>169.69</v>
      </c>
      <c r="I13" s="21">
        <f t="shared" si="0"/>
        <v>203.63</v>
      </c>
      <c r="J13" s="21">
        <f t="shared" si="0"/>
        <v>237.57</v>
      </c>
      <c r="K13" s="21">
        <f t="shared" si="0"/>
        <v>271.51</v>
      </c>
      <c r="L13" s="21">
        <f t="shared" si="0"/>
        <v>305.44</v>
      </c>
      <c r="M13" s="21">
        <f t="shared" si="0"/>
        <v>339.38</v>
      </c>
      <c r="N13" s="21">
        <f t="shared" si="0"/>
        <v>407.26</v>
      </c>
      <c r="O13" s="21">
        <f t="shared" si="0"/>
        <v>475.14</v>
      </c>
      <c r="P13" s="21">
        <f t="shared" si="0"/>
        <v>543.01</v>
      </c>
      <c r="Q13" s="21">
        <f t="shared" si="0"/>
        <v>610.89</v>
      </c>
      <c r="R13" s="21">
        <f t="shared" si="0"/>
        <v>678.76</v>
      </c>
      <c r="S13" s="50">
        <v>162.91</v>
      </c>
    </row>
    <row r="14" spans="1:36" ht="14.1" customHeight="1" x14ac:dyDescent="0.2">
      <c r="A14" s="67"/>
      <c r="B14" s="50">
        <v>171.97</v>
      </c>
      <c r="C14" s="18">
        <f t="shared" si="2"/>
        <v>79</v>
      </c>
      <c r="D14" s="19">
        <f t="shared" si="1"/>
        <v>35.83</v>
      </c>
      <c r="E14" s="19">
        <f t="shared" si="0"/>
        <v>71.650000000000006</v>
      </c>
      <c r="F14" s="19">
        <f t="shared" si="0"/>
        <v>107.48</v>
      </c>
      <c r="G14" s="19">
        <f t="shared" si="0"/>
        <v>143.30000000000001</v>
      </c>
      <c r="H14" s="19">
        <f t="shared" si="0"/>
        <v>179.13</v>
      </c>
      <c r="I14" s="19">
        <f t="shared" si="0"/>
        <v>214.95</v>
      </c>
      <c r="J14" s="19">
        <f t="shared" si="0"/>
        <v>250.78</v>
      </c>
      <c r="K14" s="19">
        <f t="shared" si="0"/>
        <v>286.61</v>
      </c>
      <c r="L14" s="19">
        <f t="shared" si="0"/>
        <v>322.43</v>
      </c>
      <c r="M14" s="19">
        <f t="shared" si="0"/>
        <v>358.26</v>
      </c>
      <c r="N14" s="19">
        <f t="shared" si="0"/>
        <v>429.91</v>
      </c>
      <c r="O14" s="19">
        <f t="shared" si="0"/>
        <v>501.56</v>
      </c>
      <c r="P14" s="19">
        <f t="shared" si="0"/>
        <v>573.21</v>
      </c>
      <c r="Q14" s="19">
        <f t="shared" si="0"/>
        <v>644.86</v>
      </c>
      <c r="R14" s="19">
        <f t="shared" si="0"/>
        <v>716.51</v>
      </c>
      <c r="S14" s="50">
        <v>171.97</v>
      </c>
    </row>
    <row r="15" spans="1:36" s="30" customFormat="1" ht="14.1" customHeight="1" x14ac:dyDescent="0.2">
      <c r="A15" s="40" t="s">
        <v>11</v>
      </c>
      <c r="B15" s="50">
        <v>181.85</v>
      </c>
      <c r="C15" s="20">
        <f>C14+1</f>
        <v>80</v>
      </c>
      <c r="D15" s="21">
        <f t="shared" si="1"/>
        <v>37.880000000000003</v>
      </c>
      <c r="E15" s="21">
        <f t="shared" si="0"/>
        <v>75.77</v>
      </c>
      <c r="F15" s="21">
        <f t="shared" si="0"/>
        <v>113.65</v>
      </c>
      <c r="G15" s="21">
        <f t="shared" si="0"/>
        <v>151.54</v>
      </c>
      <c r="H15" s="21">
        <f t="shared" si="0"/>
        <v>189.42</v>
      </c>
      <c r="I15" s="21">
        <f t="shared" si="0"/>
        <v>227.3</v>
      </c>
      <c r="J15" s="21">
        <f t="shared" si="0"/>
        <v>265.19</v>
      </c>
      <c r="K15" s="21">
        <f t="shared" si="0"/>
        <v>303.07</v>
      </c>
      <c r="L15" s="21">
        <f t="shared" si="0"/>
        <v>340.95</v>
      </c>
      <c r="M15" s="21">
        <f t="shared" si="0"/>
        <v>378.84</v>
      </c>
      <c r="N15" s="21">
        <f t="shared" si="0"/>
        <v>454.61</v>
      </c>
      <c r="O15" s="21">
        <f t="shared" si="0"/>
        <v>530.37</v>
      </c>
      <c r="P15" s="21">
        <f t="shared" si="0"/>
        <v>606.14</v>
      </c>
      <c r="Q15" s="21">
        <f t="shared" si="0"/>
        <v>681.91</v>
      </c>
      <c r="R15" s="21">
        <f t="shared" si="0"/>
        <v>757.68</v>
      </c>
      <c r="S15" s="50">
        <v>181.85</v>
      </c>
    </row>
    <row r="16" spans="1:36" ht="14.1" customHeight="1" x14ac:dyDescent="0.25">
      <c r="A16">
        <v>8.3330000000000001E-2</v>
      </c>
      <c r="B16" s="50">
        <v>192.65</v>
      </c>
      <c r="C16" s="18">
        <f t="shared" si="2"/>
        <v>81</v>
      </c>
      <c r="D16" s="19">
        <f t="shared" si="1"/>
        <v>40.130000000000003</v>
      </c>
      <c r="E16" s="19">
        <f t="shared" si="0"/>
        <v>80.27</v>
      </c>
      <c r="F16" s="19">
        <f t="shared" si="0"/>
        <v>120.4</v>
      </c>
      <c r="G16" s="19">
        <f t="shared" si="0"/>
        <v>160.54</v>
      </c>
      <c r="H16" s="19">
        <f t="shared" si="0"/>
        <v>200.67</v>
      </c>
      <c r="I16" s="19">
        <f t="shared" si="0"/>
        <v>240.8</v>
      </c>
      <c r="J16" s="19">
        <f t="shared" si="0"/>
        <v>280.94</v>
      </c>
      <c r="K16" s="19">
        <f t="shared" si="0"/>
        <v>321.07</v>
      </c>
      <c r="L16" s="19">
        <f t="shared" si="0"/>
        <v>361.2</v>
      </c>
      <c r="M16" s="19">
        <f t="shared" si="0"/>
        <v>401.34</v>
      </c>
      <c r="N16" s="19">
        <f t="shared" si="0"/>
        <v>481.61</v>
      </c>
      <c r="O16" s="19">
        <f t="shared" si="0"/>
        <v>561.87</v>
      </c>
      <c r="P16" s="19">
        <f t="shared" si="0"/>
        <v>642.14</v>
      </c>
      <c r="Q16" s="19">
        <f t="shared" si="0"/>
        <v>722.41</v>
      </c>
      <c r="R16" s="19">
        <f t="shared" si="0"/>
        <v>802.68</v>
      </c>
      <c r="S16" s="50">
        <v>192.65</v>
      </c>
    </row>
    <row r="17" spans="2:19" x14ac:dyDescent="0.2">
      <c r="B17" s="50">
        <v>204.42</v>
      </c>
      <c r="C17" s="20">
        <f t="shared" si="2"/>
        <v>82</v>
      </c>
      <c r="D17" s="21">
        <f t="shared" si="1"/>
        <v>42.59</v>
      </c>
      <c r="E17" s="21">
        <f t="shared" si="0"/>
        <v>85.17</v>
      </c>
      <c r="F17" s="21">
        <f t="shared" si="0"/>
        <v>127.75999999999999</v>
      </c>
      <c r="G17" s="21">
        <f t="shared" si="0"/>
        <v>170.34</v>
      </c>
      <c r="H17" s="21">
        <f t="shared" si="0"/>
        <v>212.93</v>
      </c>
      <c r="I17" s="21">
        <f t="shared" si="0"/>
        <v>255.51</v>
      </c>
      <c r="J17" s="21">
        <f t="shared" si="0"/>
        <v>298.10000000000002</v>
      </c>
      <c r="K17" s="21">
        <f t="shared" si="0"/>
        <v>340.69</v>
      </c>
      <c r="L17" s="21">
        <f t="shared" si="0"/>
        <v>383.27</v>
      </c>
      <c r="M17" s="21">
        <f t="shared" si="0"/>
        <v>425.86</v>
      </c>
      <c r="N17" s="21">
        <f t="shared" si="0"/>
        <v>511.03</v>
      </c>
      <c r="O17" s="21">
        <f t="shared" si="0"/>
        <v>596.20000000000005</v>
      </c>
      <c r="P17" s="21">
        <f t="shared" si="0"/>
        <v>681.37</v>
      </c>
      <c r="Q17" s="21">
        <f t="shared" si="0"/>
        <v>766.54</v>
      </c>
      <c r="R17" s="21">
        <f t="shared" si="0"/>
        <v>851.72</v>
      </c>
      <c r="S17" s="50">
        <v>204.42</v>
      </c>
    </row>
    <row r="18" spans="2:19" x14ac:dyDescent="0.2">
      <c r="B18" s="50">
        <v>217.13</v>
      </c>
      <c r="C18" s="18">
        <f t="shared" si="2"/>
        <v>83</v>
      </c>
      <c r="D18" s="19">
        <f t="shared" si="1"/>
        <v>45.23</v>
      </c>
      <c r="E18" s="19">
        <f t="shared" si="0"/>
        <v>90.47</v>
      </c>
      <c r="F18" s="19">
        <f t="shared" si="0"/>
        <v>135.69999999999999</v>
      </c>
      <c r="G18" s="19">
        <f t="shared" si="0"/>
        <v>180.93</v>
      </c>
      <c r="H18" s="19">
        <f t="shared" si="0"/>
        <v>226.17</v>
      </c>
      <c r="I18" s="19">
        <f t="shared" si="0"/>
        <v>271.39999999999998</v>
      </c>
      <c r="J18" s="19">
        <f t="shared" si="0"/>
        <v>316.64</v>
      </c>
      <c r="K18" s="19">
        <f t="shared" si="0"/>
        <v>361.87</v>
      </c>
      <c r="L18" s="19">
        <f t="shared" si="0"/>
        <v>407.1</v>
      </c>
      <c r="M18" s="19">
        <f t="shared" si="0"/>
        <v>452.34</v>
      </c>
      <c r="N18" s="19">
        <f t="shared" si="0"/>
        <v>542.79999999999995</v>
      </c>
      <c r="O18" s="19">
        <f t="shared" si="0"/>
        <v>633.27</v>
      </c>
      <c r="P18" s="19">
        <f t="shared" si="0"/>
        <v>723.74</v>
      </c>
      <c r="Q18" s="19">
        <f t="shared" si="0"/>
        <v>814.2</v>
      </c>
      <c r="R18" s="19">
        <f t="shared" si="0"/>
        <v>904.67</v>
      </c>
      <c r="S18" s="50">
        <v>217.13</v>
      </c>
    </row>
    <row r="19" spans="2:19" x14ac:dyDescent="0.2">
      <c r="B19" s="50">
        <v>230.73</v>
      </c>
      <c r="C19" s="20">
        <f>C18+1</f>
        <v>84</v>
      </c>
      <c r="D19" s="21">
        <f t="shared" si="1"/>
        <v>48.07</v>
      </c>
      <c r="E19" s="21">
        <f t="shared" si="0"/>
        <v>96.13</v>
      </c>
      <c r="F19" s="21">
        <f t="shared" si="0"/>
        <v>144.19999999999999</v>
      </c>
      <c r="G19" s="21">
        <f t="shared" si="0"/>
        <v>192.27</v>
      </c>
      <c r="H19" s="21">
        <f t="shared" si="0"/>
        <v>240.33</v>
      </c>
      <c r="I19" s="21">
        <f t="shared" si="0"/>
        <v>288.39999999999998</v>
      </c>
      <c r="J19" s="21">
        <f t="shared" si="0"/>
        <v>336.47</v>
      </c>
      <c r="K19" s="21">
        <f t="shared" si="0"/>
        <v>384.53</v>
      </c>
      <c r="L19" s="21">
        <f t="shared" si="0"/>
        <v>432.6</v>
      </c>
      <c r="M19" s="21">
        <f t="shared" si="0"/>
        <v>480.67</v>
      </c>
      <c r="N19" s="21">
        <f t="shared" si="0"/>
        <v>576.79999999999995</v>
      </c>
      <c r="O19" s="21">
        <f t="shared" si="0"/>
        <v>672.94</v>
      </c>
      <c r="P19" s="21">
        <f t="shared" si="0"/>
        <v>769.07</v>
      </c>
      <c r="Q19" s="21">
        <f t="shared" si="0"/>
        <v>865.2</v>
      </c>
      <c r="R19" s="21">
        <f t="shared" si="0"/>
        <v>961.34</v>
      </c>
      <c r="S19" s="50">
        <v>230.73</v>
      </c>
    </row>
    <row r="20" spans="2:19" x14ac:dyDescent="0.2">
      <c r="B20" s="50">
        <v>245.17</v>
      </c>
      <c r="C20" s="18">
        <f t="shared" si="2"/>
        <v>85</v>
      </c>
      <c r="D20" s="19">
        <f t="shared" si="1"/>
        <v>51.07</v>
      </c>
      <c r="E20" s="19">
        <f t="shared" si="0"/>
        <v>102.15</v>
      </c>
      <c r="F20" s="19">
        <f t="shared" si="0"/>
        <v>153.22</v>
      </c>
      <c r="G20" s="19">
        <f t="shared" si="0"/>
        <v>204.3</v>
      </c>
      <c r="H20" s="19">
        <f t="shared" si="0"/>
        <v>255.38</v>
      </c>
      <c r="I20" s="19">
        <f t="shared" si="0"/>
        <v>306.45</v>
      </c>
      <c r="J20" s="19">
        <f t="shared" si="0"/>
        <v>357.53</v>
      </c>
      <c r="K20" s="19">
        <f t="shared" si="0"/>
        <v>408.6</v>
      </c>
      <c r="L20" s="19">
        <f t="shared" si="0"/>
        <v>459.68</v>
      </c>
      <c r="M20" s="19">
        <f t="shared" si="0"/>
        <v>510.75</v>
      </c>
      <c r="N20" s="19">
        <f t="shared" si="0"/>
        <v>612.9</v>
      </c>
      <c r="O20" s="19">
        <f t="shared" si="0"/>
        <v>715.05</v>
      </c>
      <c r="P20" s="19">
        <f t="shared" si="0"/>
        <v>817.2</v>
      </c>
      <c r="Q20" s="19">
        <f t="shared" si="0"/>
        <v>919.35</v>
      </c>
      <c r="R20" s="19">
        <f t="shared" si="0"/>
        <v>1021.5</v>
      </c>
      <c r="S20" s="50">
        <v>245.17</v>
      </c>
    </row>
    <row r="21" spans="2:19" x14ac:dyDescent="0.2">
      <c r="B21" s="50">
        <v>260.45999999999998</v>
      </c>
      <c r="C21" s="20">
        <f t="shared" si="2"/>
        <v>86</v>
      </c>
      <c r="D21" s="21">
        <f t="shared" si="1"/>
        <v>54.26</v>
      </c>
      <c r="E21" s="21">
        <f t="shared" si="0"/>
        <v>108.52</v>
      </c>
      <c r="F21" s="21">
        <f t="shared" si="0"/>
        <v>162.78</v>
      </c>
      <c r="G21" s="21">
        <f t="shared" si="0"/>
        <v>217.04</v>
      </c>
      <c r="H21" s="21">
        <f t="shared" si="0"/>
        <v>271.3</v>
      </c>
      <c r="I21" s="21">
        <f t="shared" si="0"/>
        <v>325.56</v>
      </c>
      <c r="J21" s="21">
        <f t="shared" si="0"/>
        <v>379.82</v>
      </c>
      <c r="K21" s="21">
        <f t="shared" si="0"/>
        <v>434.08</v>
      </c>
      <c r="L21" s="21">
        <f t="shared" si="0"/>
        <v>488.34</v>
      </c>
      <c r="M21" s="21">
        <f t="shared" si="0"/>
        <v>542.6</v>
      </c>
      <c r="N21" s="21">
        <f t="shared" si="0"/>
        <v>651.12</v>
      </c>
      <c r="O21" s="21">
        <f t="shared" si="0"/>
        <v>759.64</v>
      </c>
      <c r="P21" s="21">
        <f t="shared" si="0"/>
        <v>868.17</v>
      </c>
      <c r="Q21" s="21">
        <f t="shared" si="0"/>
        <v>976.69</v>
      </c>
      <c r="R21" s="21">
        <f t="shared" si="0"/>
        <v>1085.21</v>
      </c>
      <c r="S21" s="50">
        <v>260.45999999999998</v>
      </c>
    </row>
    <row r="22" spans="2:19" x14ac:dyDescent="0.2">
      <c r="B22" s="50">
        <v>276.79000000000002</v>
      </c>
      <c r="C22" s="18">
        <f t="shared" si="2"/>
        <v>87</v>
      </c>
      <c r="D22" s="19">
        <f t="shared" si="1"/>
        <v>57.66</v>
      </c>
      <c r="E22" s="19">
        <f t="shared" si="1"/>
        <v>115.32</v>
      </c>
      <c r="F22" s="19">
        <f t="shared" si="1"/>
        <v>172.99</v>
      </c>
      <c r="G22" s="19">
        <f t="shared" si="1"/>
        <v>230.65</v>
      </c>
      <c r="H22" s="19">
        <f t="shared" si="1"/>
        <v>288.31</v>
      </c>
      <c r="I22" s="19">
        <f t="shared" si="1"/>
        <v>345.97</v>
      </c>
      <c r="J22" s="19">
        <f t="shared" si="1"/>
        <v>403.64</v>
      </c>
      <c r="K22" s="19">
        <f t="shared" si="1"/>
        <v>461.3</v>
      </c>
      <c r="L22" s="19">
        <f t="shared" si="1"/>
        <v>518.96</v>
      </c>
      <c r="M22" s="19">
        <f t="shared" si="1"/>
        <v>576.62</v>
      </c>
      <c r="N22" s="19">
        <f t="shared" si="1"/>
        <v>691.95</v>
      </c>
      <c r="O22" s="19">
        <f t="shared" si="1"/>
        <v>807.27</v>
      </c>
      <c r="P22" s="19">
        <f t="shared" si="1"/>
        <v>922.6</v>
      </c>
      <c r="Q22" s="19">
        <f t="shared" si="1"/>
        <v>1037.92</v>
      </c>
      <c r="R22" s="19">
        <f t="shared" si="1"/>
        <v>1153.25</v>
      </c>
      <c r="S22" s="50">
        <v>276.79000000000002</v>
      </c>
    </row>
    <row r="23" spans="2:19" x14ac:dyDescent="0.2">
      <c r="B23" s="50">
        <v>294.54000000000002</v>
      </c>
      <c r="C23" s="20">
        <f>C22+1</f>
        <v>88</v>
      </c>
      <c r="D23" s="21">
        <f t="shared" ref="D23:R25" si="3">ROUND((D$5/1000*$B23+$A$6*12)*$A$16,2)-$A$6</f>
        <v>61.36</v>
      </c>
      <c r="E23" s="21">
        <f t="shared" si="3"/>
        <v>122.72</v>
      </c>
      <c r="F23" s="21">
        <f t="shared" si="3"/>
        <v>184.08</v>
      </c>
      <c r="G23" s="21">
        <f t="shared" si="3"/>
        <v>245.44</v>
      </c>
      <c r="H23" s="21">
        <f t="shared" si="3"/>
        <v>306.8</v>
      </c>
      <c r="I23" s="21">
        <f t="shared" si="3"/>
        <v>368.16</v>
      </c>
      <c r="J23" s="21">
        <f t="shared" si="3"/>
        <v>429.52</v>
      </c>
      <c r="K23" s="21">
        <f t="shared" si="3"/>
        <v>490.88</v>
      </c>
      <c r="L23" s="21">
        <f t="shared" si="3"/>
        <v>552.24</v>
      </c>
      <c r="M23" s="21">
        <f t="shared" si="3"/>
        <v>613.6</v>
      </c>
      <c r="N23" s="21">
        <f t="shared" si="3"/>
        <v>736.32</v>
      </c>
      <c r="O23" s="21">
        <f t="shared" si="3"/>
        <v>859.04</v>
      </c>
      <c r="P23" s="21">
        <f t="shared" si="3"/>
        <v>981.76</v>
      </c>
      <c r="Q23" s="21">
        <f t="shared" si="3"/>
        <v>1104.48</v>
      </c>
      <c r="R23" s="21">
        <f t="shared" si="3"/>
        <v>1227.2</v>
      </c>
      <c r="S23" s="50">
        <v>294.54000000000002</v>
      </c>
    </row>
    <row r="24" spans="2:19" x14ac:dyDescent="0.2">
      <c r="B24" s="50">
        <v>314.36</v>
      </c>
      <c r="C24" s="18">
        <f t="shared" si="2"/>
        <v>89</v>
      </c>
      <c r="D24" s="19">
        <f t="shared" si="3"/>
        <v>65.489999999999995</v>
      </c>
      <c r="E24" s="19">
        <f t="shared" si="3"/>
        <v>130.97999999999999</v>
      </c>
      <c r="F24" s="19">
        <f t="shared" si="3"/>
        <v>196.47</v>
      </c>
      <c r="G24" s="19">
        <f t="shared" si="3"/>
        <v>261.95999999999998</v>
      </c>
      <c r="H24" s="19">
        <f t="shared" si="3"/>
        <v>327.45</v>
      </c>
      <c r="I24" s="19">
        <f t="shared" si="3"/>
        <v>392.93</v>
      </c>
      <c r="J24" s="19">
        <f t="shared" si="3"/>
        <v>458.42</v>
      </c>
      <c r="K24" s="19">
        <f t="shared" si="3"/>
        <v>523.91</v>
      </c>
      <c r="L24" s="19">
        <f t="shared" si="3"/>
        <v>589.4</v>
      </c>
      <c r="M24" s="19">
        <f t="shared" si="3"/>
        <v>654.89</v>
      </c>
      <c r="N24" s="19">
        <f t="shared" si="3"/>
        <v>785.87</v>
      </c>
      <c r="O24" s="19">
        <f t="shared" si="3"/>
        <v>916.85</v>
      </c>
      <c r="P24" s="19">
        <f t="shared" si="3"/>
        <v>1047.82</v>
      </c>
      <c r="Q24" s="19">
        <f t="shared" si="3"/>
        <v>1178.8</v>
      </c>
      <c r="R24" s="19">
        <f t="shared" si="3"/>
        <v>1309.78</v>
      </c>
      <c r="S24" s="50">
        <v>314.36</v>
      </c>
    </row>
    <row r="25" spans="2:19" x14ac:dyDescent="0.2">
      <c r="B25" s="50">
        <v>337.13</v>
      </c>
      <c r="C25" s="20">
        <f t="shared" si="2"/>
        <v>90</v>
      </c>
      <c r="D25" s="21">
        <f t="shared" si="3"/>
        <v>70.23</v>
      </c>
      <c r="E25" s="21">
        <f t="shared" si="3"/>
        <v>140.47</v>
      </c>
      <c r="F25" s="21">
        <f t="shared" si="3"/>
        <v>210.7</v>
      </c>
      <c r="G25" s="21">
        <f t="shared" si="3"/>
        <v>280.93</v>
      </c>
      <c r="H25" s="21">
        <f t="shared" si="3"/>
        <v>351.16</v>
      </c>
      <c r="I25" s="21">
        <f t="shared" si="3"/>
        <v>421.4</v>
      </c>
      <c r="J25" s="21">
        <f t="shared" si="3"/>
        <v>491.63</v>
      </c>
      <c r="K25" s="21">
        <f t="shared" si="3"/>
        <v>561.86</v>
      </c>
      <c r="L25" s="21">
        <f t="shared" si="3"/>
        <v>632.09</v>
      </c>
      <c r="M25" s="21">
        <f t="shared" si="3"/>
        <v>702.33</v>
      </c>
      <c r="N25" s="21">
        <f t="shared" si="3"/>
        <v>842.79</v>
      </c>
      <c r="O25" s="21">
        <f t="shared" si="3"/>
        <v>983.26</v>
      </c>
      <c r="P25" s="21">
        <f t="shared" si="3"/>
        <v>1123.72</v>
      </c>
      <c r="Q25" s="21">
        <f t="shared" si="3"/>
        <v>1264.19</v>
      </c>
      <c r="R25" s="21">
        <f t="shared" si="3"/>
        <v>1404.65</v>
      </c>
      <c r="S25" s="50">
        <v>337.13</v>
      </c>
    </row>
    <row r="26" spans="2:19" x14ac:dyDescent="0.2">
      <c r="C26" s="4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2:19" x14ac:dyDescent="0.2">
      <c r="C27" s="41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2:19" x14ac:dyDescent="0.2">
      <c r="C28" s="4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</sheetData>
  <sheetProtection algorithmName="SHA-512" hashValue="ylZEfB0ERTlZd9wX3mleeYh51cJ7GQ2bpCwpyaQgZCosP69CHaJ7o7eWW9XM0mGmS4uL/Qtu6Zpc4LKoMcwvcQ==" saltValue="od3Hzzj48EK/XgJ0xGIkEw==" spinCount="100000" sheet="1" objects="1" scenarios="1" selectLockedCells="1"/>
  <mergeCells count="5">
    <mergeCell ref="C1:M1"/>
    <mergeCell ref="C2:M2"/>
    <mergeCell ref="C3:M3"/>
    <mergeCell ref="U5:V5"/>
    <mergeCell ref="A7:A14"/>
  </mergeCells>
  <pageMargins left="0.7" right="0.7" top="0.75" bottom="0.75" header="0.3" footer="0.3"/>
  <pageSetup scale="67" orientation="landscape" r:id="rId1"/>
  <headerFooter>
    <oddFooter>&amp;LLife insurance underwritten by 5Star Life Insurance Company (a Lincoln, Nebraska company).
ICWLConvRatesR0120&amp;R
01/20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6"/>
  <sheetViews>
    <sheetView zoomScaleNormal="100" workbookViewId="0">
      <pane ySplit="16" topLeftCell="A17" activePane="bottomLeft" state="frozen"/>
      <selection pane="bottomLeft" activeCell="A17" sqref="A17"/>
    </sheetView>
  </sheetViews>
  <sheetFormatPr defaultRowHeight="15" x14ac:dyDescent="0.25"/>
  <cols>
    <col min="1" max="1" width="11.28515625" style="28" customWidth="1"/>
    <col min="2" max="2" width="11.85546875" customWidth="1"/>
    <col min="6" max="6" width="19.42578125" customWidth="1"/>
  </cols>
  <sheetData>
    <row r="1" spans="1:10" ht="18.75" x14ac:dyDescent="0.3">
      <c r="A1" s="31" t="s">
        <v>18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31" t="s">
        <v>22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3"/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5">
      <c r="A4" s="34"/>
      <c r="B4" s="32"/>
      <c r="C4" s="32"/>
      <c r="D4" s="32"/>
      <c r="E4" s="32"/>
      <c r="F4" s="32"/>
      <c r="G4" s="32"/>
      <c r="H4" s="32"/>
      <c r="I4" s="32"/>
      <c r="J4" s="32"/>
    </row>
    <row r="5" spans="1:10" x14ac:dyDescent="0.25">
      <c r="A5" s="35" t="s">
        <v>0</v>
      </c>
      <c r="B5" s="36" t="s">
        <v>2</v>
      </c>
      <c r="C5" s="32"/>
      <c r="D5" s="32"/>
      <c r="E5" s="32"/>
      <c r="F5" s="32"/>
      <c r="G5" s="32"/>
      <c r="H5" s="32"/>
      <c r="I5" s="32"/>
      <c r="J5" s="32"/>
    </row>
    <row r="6" spans="1:10" x14ac:dyDescent="0.25">
      <c r="A6" s="37">
        <v>0</v>
      </c>
      <c r="B6" s="51">
        <v>3.73</v>
      </c>
      <c r="C6" s="32"/>
      <c r="D6" s="32"/>
      <c r="E6" s="32"/>
      <c r="F6" s="32"/>
      <c r="G6" s="32"/>
      <c r="H6" s="32"/>
      <c r="I6" s="32"/>
      <c r="J6" s="32"/>
    </row>
    <row r="7" spans="1:10" x14ac:dyDescent="0.25">
      <c r="A7" s="37">
        <v>1</v>
      </c>
      <c r="B7" s="51">
        <v>3.68</v>
      </c>
      <c r="C7" s="32"/>
      <c r="D7" s="32" t="s">
        <v>12</v>
      </c>
      <c r="E7" s="32"/>
      <c r="F7" s="32"/>
      <c r="G7" s="32"/>
      <c r="H7" s="32"/>
      <c r="I7" s="32"/>
      <c r="J7" s="32"/>
    </row>
    <row r="8" spans="1:10" x14ac:dyDescent="0.25">
      <c r="A8" s="37">
        <v>2</v>
      </c>
      <c r="B8" s="51">
        <v>3.73</v>
      </c>
      <c r="C8" s="32"/>
      <c r="D8" s="32"/>
      <c r="E8" s="32"/>
      <c r="F8" s="32"/>
      <c r="G8" s="32"/>
      <c r="H8" s="32"/>
      <c r="I8" s="32"/>
      <c r="J8" s="32"/>
    </row>
    <row r="9" spans="1:10" x14ac:dyDescent="0.25">
      <c r="A9" s="37">
        <v>3</v>
      </c>
      <c r="B9" s="51">
        <v>3.79</v>
      </c>
      <c r="C9" s="32"/>
      <c r="D9" s="32" t="s">
        <v>26</v>
      </c>
      <c r="E9" s="32"/>
      <c r="F9" s="32"/>
      <c r="G9" s="32"/>
      <c r="H9" s="32"/>
      <c r="I9" s="32"/>
      <c r="J9" s="32"/>
    </row>
    <row r="10" spans="1:10" x14ac:dyDescent="0.25">
      <c r="A10" s="37">
        <v>4</v>
      </c>
      <c r="B10" s="51">
        <v>3.85</v>
      </c>
      <c r="C10" s="32"/>
      <c r="D10" s="32"/>
      <c r="E10" s="32"/>
      <c r="F10" s="32"/>
      <c r="G10" s="32"/>
      <c r="H10" s="32"/>
      <c r="I10" s="32"/>
      <c r="J10" s="32"/>
    </row>
    <row r="11" spans="1:10" x14ac:dyDescent="0.25">
      <c r="A11" s="37">
        <v>5</v>
      </c>
      <c r="B11" s="51">
        <v>3.92</v>
      </c>
      <c r="C11" s="32"/>
      <c r="D11" s="32" t="s">
        <v>25</v>
      </c>
      <c r="E11" s="32"/>
      <c r="F11" s="32"/>
      <c r="G11" s="32"/>
      <c r="H11" s="32"/>
      <c r="I11" s="32"/>
      <c r="J11" s="32"/>
    </row>
    <row r="12" spans="1:10" x14ac:dyDescent="0.25">
      <c r="A12" s="37">
        <v>6</v>
      </c>
      <c r="B12" s="51">
        <v>4</v>
      </c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7">
        <v>7</v>
      </c>
      <c r="B13" s="51">
        <v>4.08</v>
      </c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37">
        <v>8</v>
      </c>
      <c r="B14" s="51">
        <v>4.16</v>
      </c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7">
        <v>9</v>
      </c>
      <c r="B15" s="51">
        <v>4.26</v>
      </c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7">
        <v>10</v>
      </c>
      <c r="B16" s="51">
        <v>4.3600000000000003</v>
      </c>
      <c r="C16" s="32"/>
      <c r="D16" s="32"/>
      <c r="E16" s="32"/>
      <c r="F16" s="32"/>
      <c r="G16" s="32"/>
      <c r="H16" s="32"/>
      <c r="I16" s="32"/>
      <c r="J16" s="32"/>
    </row>
    <row r="17" spans="1:10" x14ac:dyDescent="0.25">
      <c r="A17" s="37">
        <v>11</v>
      </c>
      <c r="B17" s="51">
        <v>4.47</v>
      </c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37">
        <v>12</v>
      </c>
      <c r="B18" s="51">
        <v>4.59</v>
      </c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37">
        <v>13</v>
      </c>
      <c r="B19" s="51">
        <v>4.71</v>
      </c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37">
        <v>14</v>
      </c>
      <c r="B20" s="51">
        <v>4.83</v>
      </c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7">
        <v>15</v>
      </c>
      <c r="B21" s="51">
        <v>4.96</v>
      </c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37">
        <v>16</v>
      </c>
      <c r="B22" s="51">
        <v>5.09</v>
      </c>
      <c r="C22" s="32"/>
      <c r="D22" s="32"/>
      <c r="E22" s="32"/>
      <c r="F22" s="32"/>
      <c r="G22" s="32"/>
      <c r="H22" s="32"/>
      <c r="I22" s="32"/>
      <c r="J22" s="32"/>
    </row>
    <row r="23" spans="1:10" x14ac:dyDescent="0.25">
      <c r="A23" s="37">
        <v>17</v>
      </c>
      <c r="B23" s="51">
        <v>5.21</v>
      </c>
      <c r="C23" s="32"/>
      <c r="D23" s="32"/>
      <c r="E23" s="32"/>
      <c r="F23" s="32"/>
      <c r="G23" s="32"/>
      <c r="H23" s="32"/>
      <c r="I23" s="32"/>
      <c r="J23" s="32"/>
    </row>
    <row r="24" spans="1:10" x14ac:dyDescent="0.25">
      <c r="A24" s="37">
        <v>18</v>
      </c>
      <c r="B24" s="51">
        <v>5.34</v>
      </c>
      <c r="C24" s="32"/>
      <c r="D24" s="32"/>
      <c r="E24" s="32"/>
      <c r="F24" s="32"/>
      <c r="G24" s="32"/>
      <c r="H24" s="32"/>
      <c r="I24" s="32"/>
      <c r="J24" s="32"/>
    </row>
    <row r="25" spans="1:10" x14ac:dyDescent="0.25">
      <c r="A25" s="37">
        <v>19</v>
      </c>
      <c r="B25" s="51">
        <v>5.48</v>
      </c>
      <c r="C25" s="32"/>
      <c r="D25" s="32"/>
      <c r="E25" s="32"/>
      <c r="F25" s="32"/>
      <c r="G25" s="32"/>
      <c r="H25" s="32"/>
      <c r="I25" s="32"/>
      <c r="J25" s="32"/>
    </row>
    <row r="26" spans="1:10" x14ac:dyDescent="0.25">
      <c r="A26" s="37">
        <v>20</v>
      </c>
      <c r="B26" s="51">
        <v>5.62</v>
      </c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37">
        <v>21</v>
      </c>
      <c r="B27" s="51">
        <v>5.83</v>
      </c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37">
        <v>22</v>
      </c>
      <c r="B28" s="51">
        <v>6.05</v>
      </c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37">
        <v>23</v>
      </c>
      <c r="B29" s="51">
        <v>6.29</v>
      </c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37">
        <v>24</v>
      </c>
      <c r="B30" s="51">
        <v>6.54</v>
      </c>
      <c r="C30" s="32"/>
      <c r="D30" s="32"/>
      <c r="E30" s="32"/>
      <c r="F30" s="32"/>
      <c r="G30" s="32"/>
      <c r="H30" s="32"/>
      <c r="I30" s="32"/>
      <c r="J30" s="32"/>
    </row>
    <row r="31" spans="1:10" x14ac:dyDescent="0.25">
      <c r="A31" s="37">
        <v>25</v>
      </c>
      <c r="B31" s="51">
        <v>6.82</v>
      </c>
      <c r="C31" s="32"/>
      <c r="D31" s="32"/>
      <c r="E31" s="32"/>
      <c r="F31" s="32"/>
      <c r="G31" s="32"/>
      <c r="H31" s="32"/>
      <c r="I31" s="32"/>
      <c r="J31" s="32"/>
    </row>
    <row r="32" spans="1:10" x14ac:dyDescent="0.25">
      <c r="A32" s="37">
        <v>26</v>
      </c>
      <c r="B32" s="51">
        <v>7.09</v>
      </c>
      <c r="C32" s="32"/>
      <c r="D32" s="32"/>
      <c r="E32" s="32"/>
      <c r="F32" s="32"/>
      <c r="G32" s="32"/>
      <c r="H32" s="32"/>
      <c r="I32" s="32"/>
      <c r="J32" s="32"/>
    </row>
    <row r="33" spans="1:10" x14ac:dyDescent="0.25">
      <c r="A33" s="37">
        <v>27</v>
      </c>
      <c r="B33" s="51">
        <v>7.37</v>
      </c>
      <c r="C33" s="32"/>
      <c r="D33" s="32"/>
      <c r="E33" s="32"/>
      <c r="F33" s="32"/>
      <c r="G33" s="32"/>
      <c r="H33" s="32"/>
      <c r="I33" s="32"/>
      <c r="J33" s="32"/>
    </row>
    <row r="34" spans="1:10" x14ac:dyDescent="0.25">
      <c r="A34" s="37">
        <v>28</v>
      </c>
      <c r="B34" s="51">
        <v>7.67</v>
      </c>
      <c r="C34" s="32"/>
      <c r="D34" s="32"/>
      <c r="E34" s="32"/>
      <c r="F34" s="32"/>
      <c r="G34" s="32"/>
      <c r="H34" s="32"/>
      <c r="I34" s="32"/>
      <c r="J34" s="32"/>
    </row>
    <row r="35" spans="1:10" x14ac:dyDescent="0.25">
      <c r="A35" s="37">
        <v>29</v>
      </c>
      <c r="B35" s="51">
        <v>8</v>
      </c>
      <c r="C35" s="32"/>
      <c r="D35" s="32"/>
      <c r="E35" s="32"/>
      <c r="F35" s="32"/>
      <c r="G35" s="32"/>
      <c r="H35" s="32"/>
      <c r="I35" s="32"/>
      <c r="J35" s="32"/>
    </row>
    <row r="36" spans="1:10" x14ac:dyDescent="0.25">
      <c r="A36" s="37">
        <v>30</v>
      </c>
      <c r="B36" s="51">
        <v>8.35</v>
      </c>
      <c r="C36" s="32"/>
      <c r="D36" s="32"/>
      <c r="E36" s="32"/>
      <c r="F36" s="32"/>
      <c r="G36" s="32"/>
      <c r="H36" s="32"/>
      <c r="I36" s="32"/>
      <c r="J36" s="32"/>
    </row>
    <row r="37" spans="1:10" x14ac:dyDescent="0.25">
      <c r="A37" s="37">
        <v>31</v>
      </c>
      <c r="B37" s="51">
        <v>8.68</v>
      </c>
      <c r="C37" s="32"/>
      <c r="D37" s="32"/>
      <c r="E37" s="32"/>
      <c r="F37" s="32"/>
      <c r="G37" s="32"/>
      <c r="H37" s="32"/>
      <c r="I37" s="32"/>
      <c r="J37" s="32"/>
    </row>
    <row r="38" spans="1:10" x14ac:dyDescent="0.25">
      <c r="A38" s="37">
        <v>32</v>
      </c>
      <c r="B38" s="51">
        <v>9.0500000000000007</v>
      </c>
      <c r="C38" s="32"/>
      <c r="D38" s="32"/>
      <c r="E38" s="32"/>
      <c r="F38" s="32"/>
      <c r="G38" s="32"/>
      <c r="H38" s="32"/>
      <c r="I38" s="32"/>
      <c r="J38" s="32"/>
    </row>
    <row r="39" spans="1:10" x14ac:dyDescent="0.25">
      <c r="A39" s="37">
        <v>33</v>
      </c>
      <c r="B39" s="51">
        <v>9.43</v>
      </c>
      <c r="C39" s="32"/>
      <c r="D39" s="32"/>
      <c r="E39" s="32"/>
      <c r="F39" s="32"/>
      <c r="G39" s="32"/>
      <c r="H39" s="32"/>
      <c r="I39" s="32"/>
      <c r="J39" s="32"/>
    </row>
    <row r="40" spans="1:10" x14ac:dyDescent="0.25">
      <c r="A40" s="37">
        <v>34</v>
      </c>
      <c r="B40" s="51">
        <v>9.83</v>
      </c>
      <c r="C40" s="32"/>
      <c r="D40" s="32"/>
      <c r="E40" s="32"/>
      <c r="F40" s="32"/>
      <c r="G40" s="32"/>
      <c r="H40" s="32"/>
      <c r="I40" s="32"/>
      <c r="J40" s="32"/>
    </row>
    <row r="41" spans="1:10" x14ac:dyDescent="0.25">
      <c r="A41" s="37">
        <v>35</v>
      </c>
      <c r="B41" s="51">
        <v>10.26</v>
      </c>
      <c r="C41" s="32"/>
      <c r="D41" s="32"/>
      <c r="E41" s="32"/>
      <c r="F41" s="32"/>
      <c r="G41" s="32"/>
      <c r="H41" s="32"/>
      <c r="I41" s="32"/>
      <c r="J41" s="32"/>
    </row>
    <row r="42" spans="1:10" x14ac:dyDescent="0.25">
      <c r="A42" s="37">
        <v>36</v>
      </c>
      <c r="B42" s="51">
        <v>10.73</v>
      </c>
      <c r="C42" s="32"/>
      <c r="D42" s="32"/>
      <c r="E42" s="32"/>
      <c r="F42" s="32"/>
      <c r="G42" s="32"/>
      <c r="H42" s="32"/>
      <c r="I42" s="32"/>
      <c r="J42" s="32"/>
    </row>
    <row r="43" spans="1:10" x14ac:dyDescent="0.25">
      <c r="A43" s="37">
        <v>37</v>
      </c>
      <c r="B43" s="51">
        <v>11.22</v>
      </c>
      <c r="C43" s="32"/>
      <c r="D43" s="32"/>
      <c r="E43" s="32"/>
      <c r="F43" s="32"/>
      <c r="G43" s="32"/>
      <c r="H43" s="32"/>
      <c r="I43" s="32"/>
      <c r="J43" s="32"/>
    </row>
    <row r="44" spans="1:10" x14ac:dyDescent="0.25">
      <c r="A44" s="37">
        <v>38</v>
      </c>
      <c r="B44" s="51">
        <v>11.75</v>
      </c>
      <c r="C44" s="32"/>
      <c r="D44" s="32"/>
      <c r="E44" s="32"/>
      <c r="F44" s="32"/>
      <c r="G44" s="32"/>
      <c r="H44" s="32"/>
      <c r="I44" s="32"/>
      <c r="J44" s="32"/>
    </row>
    <row r="45" spans="1:10" x14ac:dyDescent="0.25">
      <c r="A45" s="37">
        <v>39</v>
      </c>
      <c r="B45" s="51">
        <v>12.31</v>
      </c>
      <c r="C45" s="32"/>
      <c r="D45" s="32"/>
      <c r="E45" s="32"/>
      <c r="F45" s="32"/>
      <c r="G45" s="32"/>
      <c r="H45" s="32"/>
      <c r="I45" s="32"/>
      <c r="J45" s="32"/>
    </row>
    <row r="46" spans="1:10" x14ac:dyDescent="0.25">
      <c r="A46" s="37">
        <v>40</v>
      </c>
      <c r="B46" s="51">
        <v>12.89</v>
      </c>
      <c r="C46" s="32"/>
      <c r="D46" s="32"/>
      <c r="E46" s="32"/>
      <c r="F46" s="32"/>
      <c r="G46" s="32"/>
      <c r="H46" s="32"/>
      <c r="I46" s="32"/>
      <c r="J46" s="32"/>
    </row>
    <row r="47" spans="1:10" x14ac:dyDescent="0.25">
      <c r="A47" s="37">
        <v>41</v>
      </c>
      <c r="B47" s="51">
        <v>13.71</v>
      </c>
      <c r="C47" s="32"/>
      <c r="D47" s="32"/>
      <c r="E47" s="32"/>
      <c r="F47" s="32"/>
      <c r="G47" s="32"/>
      <c r="H47" s="32"/>
      <c r="I47" s="32"/>
      <c r="J47" s="32"/>
    </row>
    <row r="48" spans="1:10" x14ac:dyDescent="0.25">
      <c r="A48" s="37">
        <v>42</v>
      </c>
      <c r="B48" s="51">
        <v>14.59</v>
      </c>
      <c r="C48" s="32"/>
      <c r="D48" s="32"/>
      <c r="E48" s="32"/>
      <c r="F48" s="32"/>
      <c r="G48" s="32"/>
      <c r="H48" s="32"/>
      <c r="I48" s="32"/>
      <c r="J48" s="32"/>
    </row>
    <row r="49" spans="1:10" x14ac:dyDescent="0.25">
      <c r="A49" s="37">
        <v>43</v>
      </c>
      <c r="B49" s="51">
        <v>15.53</v>
      </c>
      <c r="C49" s="32"/>
      <c r="D49" s="32"/>
      <c r="E49" s="32"/>
      <c r="F49" s="32"/>
      <c r="G49" s="32"/>
      <c r="H49" s="32"/>
      <c r="I49" s="32"/>
      <c r="J49" s="32"/>
    </row>
    <row r="50" spans="1:10" x14ac:dyDescent="0.25">
      <c r="A50" s="37">
        <v>44</v>
      </c>
      <c r="B50" s="51">
        <v>16.54</v>
      </c>
      <c r="C50" s="32"/>
      <c r="D50" s="32"/>
      <c r="E50" s="32"/>
      <c r="F50" s="32"/>
      <c r="G50" s="32"/>
      <c r="H50" s="32"/>
      <c r="I50" s="32"/>
      <c r="J50" s="32"/>
    </row>
    <row r="51" spans="1:10" x14ac:dyDescent="0.25">
      <c r="A51" s="37">
        <v>45</v>
      </c>
      <c r="B51" s="51">
        <v>17.62</v>
      </c>
      <c r="C51" s="32"/>
      <c r="D51" s="32"/>
      <c r="E51" s="32"/>
      <c r="F51" s="32"/>
      <c r="G51" s="32"/>
      <c r="H51" s="32"/>
      <c r="I51" s="32"/>
      <c r="J51" s="32"/>
    </row>
    <row r="52" spans="1:10" x14ac:dyDescent="0.25">
      <c r="A52" s="37">
        <v>46</v>
      </c>
      <c r="B52" s="51">
        <v>18.71</v>
      </c>
      <c r="C52" s="32"/>
      <c r="D52" s="32"/>
      <c r="E52" s="32"/>
      <c r="F52" s="32"/>
      <c r="G52" s="32"/>
      <c r="H52" s="32"/>
      <c r="I52" s="32"/>
      <c r="J52" s="32"/>
    </row>
    <row r="53" spans="1:10" x14ac:dyDescent="0.25">
      <c r="A53" s="37">
        <v>47</v>
      </c>
      <c r="B53" s="51">
        <v>19.87</v>
      </c>
      <c r="C53" s="32"/>
      <c r="D53" s="32"/>
      <c r="E53" s="32"/>
      <c r="F53" s="32"/>
      <c r="G53" s="32"/>
      <c r="H53" s="32"/>
      <c r="I53" s="32"/>
      <c r="J53" s="32"/>
    </row>
    <row r="54" spans="1:10" x14ac:dyDescent="0.25">
      <c r="A54" s="37">
        <v>48</v>
      </c>
      <c r="B54" s="51">
        <v>21.12</v>
      </c>
      <c r="C54" s="32"/>
      <c r="D54" s="32"/>
      <c r="E54" s="32"/>
      <c r="F54" s="32"/>
      <c r="G54" s="32"/>
      <c r="H54" s="32"/>
      <c r="I54" s="32"/>
      <c r="J54" s="32"/>
    </row>
    <row r="55" spans="1:10" x14ac:dyDescent="0.25">
      <c r="A55" s="37">
        <v>49</v>
      </c>
      <c r="B55" s="51">
        <v>22.46</v>
      </c>
      <c r="C55" s="32"/>
      <c r="D55" s="32"/>
      <c r="E55" s="32"/>
      <c r="F55" s="32"/>
      <c r="G55" s="32"/>
      <c r="H55" s="32"/>
      <c r="I55" s="32"/>
      <c r="J55" s="32"/>
    </row>
    <row r="56" spans="1:10" x14ac:dyDescent="0.25">
      <c r="A56" s="37">
        <v>50</v>
      </c>
      <c r="B56" s="51">
        <v>23.9</v>
      </c>
      <c r="C56" s="32"/>
      <c r="D56" s="32"/>
      <c r="E56" s="32"/>
      <c r="F56" s="32"/>
      <c r="G56" s="32"/>
      <c r="H56" s="32"/>
      <c r="I56" s="32"/>
      <c r="J56" s="32"/>
    </row>
    <row r="57" spans="1:10" x14ac:dyDescent="0.25">
      <c r="A57" s="37">
        <v>51</v>
      </c>
      <c r="B57" s="51">
        <v>25.49</v>
      </c>
      <c r="C57" s="32"/>
      <c r="D57" s="32"/>
      <c r="E57" s="32"/>
      <c r="F57" s="32"/>
      <c r="G57" s="32"/>
      <c r="H57" s="32"/>
      <c r="I57" s="32"/>
      <c r="J57" s="32"/>
    </row>
    <row r="58" spans="1:10" x14ac:dyDescent="0.25">
      <c r="A58" s="37">
        <v>52</v>
      </c>
      <c r="B58" s="51">
        <v>27.22</v>
      </c>
      <c r="C58" s="32"/>
      <c r="D58" s="32"/>
      <c r="E58" s="32"/>
      <c r="F58" s="32"/>
      <c r="G58" s="32"/>
      <c r="H58" s="32"/>
      <c r="I58" s="32"/>
      <c r="J58" s="32"/>
    </row>
    <row r="59" spans="1:10" x14ac:dyDescent="0.25">
      <c r="A59" s="37">
        <v>53</v>
      </c>
      <c r="B59" s="51">
        <v>29.07</v>
      </c>
      <c r="C59" s="32"/>
      <c r="D59" s="32"/>
      <c r="E59" s="32"/>
      <c r="F59" s="32"/>
      <c r="G59" s="32"/>
      <c r="H59" s="32"/>
      <c r="I59" s="32"/>
      <c r="J59" s="32"/>
    </row>
    <row r="60" spans="1:10" x14ac:dyDescent="0.25">
      <c r="A60" s="37">
        <v>54</v>
      </c>
      <c r="B60" s="51">
        <v>31.07</v>
      </c>
      <c r="C60" s="32"/>
      <c r="D60" s="32"/>
      <c r="E60" s="32"/>
      <c r="F60" s="32"/>
      <c r="G60" s="32"/>
      <c r="H60" s="32"/>
      <c r="I60" s="32"/>
      <c r="J60" s="32"/>
    </row>
    <row r="61" spans="1:10" x14ac:dyDescent="0.25">
      <c r="A61" s="37">
        <v>55</v>
      </c>
      <c r="B61" s="51">
        <v>33.22</v>
      </c>
      <c r="C61" s="32"/>
      <c r="D61" s="32"/>
      <c r="E61" s="32"/>
      <c r="F61" s="32"/>
      <c r="G61" s="32"/>
      <c r="H61" s="32"/>
      <c r="I61" s="32"/>
      <c r="J61" s="32"/>
    </row>
    <row r="62" spans="1:10" x14ac:dyDescent="0.25">
      <c r="A62" s="37">
        <v>56</v>
      </c>
      <c r="B62" s="51">
        <v>35.43</v>
      </c>
      <c r="C62" s="32"/>
      <c r="D62" s="32"/>
      <c r="E62" s="32"/>
      <c r="F62" s="32"/>
      <c r="G62" s="32"/>
      <c r="H62" s="32"/>
      <c r="I62" s="32"/>
      <c r="J62" s="32"/>
    </row>
    <row r="63" spans="1:10" x14ac:dyDescent="0.25">
      <c r="A63" s="37">
        <v>57</v>
      </c>
      <c r="B63" s="51">
        <v>37.869999999999997</v>
      </c>
      <c r="C63" s="32"/>
      <c r="D63" s="32"/>
      <c r="E63" s="32"/>
      <c r="F63" s="32"/>
      <c r="G63" s="32"/>
      <c r="H63" s="32"/>
      <c r="I63" s="32"/>
      <c r="J63" s="32"/>
    </row>
    <row r="64" spans="1:10" x14ac:dyDescent="0.25">
      <c r="A64" s="37">
        <v>58</v>
      </c>
      <c r="B64" s="51">
        <v>40.39</v>
      </c>
      <c r="C64" s="32"/>
      <c r="D64" s="32"/>
      <c r="E64" s="32"/>
      <c r="F64" s="32"/>
      <c r="G64" s="32"/>
      <c r="H64" s="32"/>
      <c r="I64" s="32"/>
      <c r="J64" s="32"/>
    </row>
    <row r="65" spans="1:10" x14ac:dyDescent="0.25">
      <c r="A65" s="37">
        <v>59</v>
      </c>
      <c r="B65" s="51">
        <v>43.14</v>
      </c>
      <c r="C65" s="32"/>
      <c r="D65" s="32"/>
      <c r="E65" s="32"/>
      <c r="F65" s="32"/>
      <c r="G65" s="32"/>
      <c r="H65" s="32"/>
      <c r="I65" s="32"/>
      <c r="J65" s="32"/>
    </row>
    <row r="66" spans="1:10" x14ac:dyDescent="0.25">
      <c r="A66" s="37">
        <v>60</v>
      </c>
      <c r="B66" s="51">
        <v>46.15</v>
      </c>
      <c r="C66" s="32"/>
      <c r="D66" s="32"/>
      <c r="E66" s="32"/>
      <c r="F66" s="32"/>
      <c r="G66" s="32"/>
      <c r="H66" s="32"/>
      <c r="I66" s="32"/>
      <c r="J66" s="32"/>
    </row>
    <row r="67" spans="1:10" x14ac:dyDescent="0.25">
      <c r="A67" s="37">
        <v>61</v>
      </c>
      <c r="B67" s="51">
        <v>49.27</v>
      </c>
      <c r="C67" s="32"/>
      <c r="D67" s="32"/>
      <c r="E67" s="32"/>
      <c r="F67" s="32"/>
      <c r="G67" s="32"/>
      <c r="H67" s="32"/>
      <c r="I67" s="32"/>
      <c r="J67" s="32"/>
    </row>
    <row r="68" spans="1:10" x14ac:dyDescent="0.25">
      <c r="A68" s="37">
        <v>62</v>
      </c>
      <c r="B68" s="51">
        <v>52.68</v>
      </c>
      <c r="C68" s="32"/>
      <c r="D68" s="32"/>
      <c r="E68" s="32"/>
      <c r="F68" s="32"/>
      <c r="G68" s="32"/>
      <c r="H68" s="32"/>
      <c r="I68" s="32"/>
      <c r="J68" s="32"/>
    </row>
    <row r="69" spans="1:10" x14ac:dyDescent="0.25">
      <c r="A69" s="37">
        <v>63</v>
      </c>
      <c r="B69" s="51">
        <v>56.39</v>
      </c>
      <c r="C69" s="32"/>
      <c r="D69" s="32"/>
      <c r="E69" s="32"/>
      <c r="F69" s="32"/>
      <c r="G69" s="32"/>
      <c r="H69" s="32"/>
      <c r="I69" s="32"/>
      <c r="J69" s="32"/>
    </row>
    <row r="70" spans="1:10" x14ac:dyDescent="0.25">
      <c r="A70" s="37">
        <v>64</v>
      </c>
      <c r="B70" s="51">
        <v>60.43</v>
      </c>
      <c r="C70" s="32"/>
      <c r="D70" s="32"/>
      <c r="E70" s="32"/>
      <c r="F70" s="32"/>
      <c r="G70" s="32"/>
      <c r="H70" s="32"/>
      <c r="I70" s="32"/>
      <c r="J70" s="32"/>
    </row>
    <row r="71" spans="1:10" x14ac:dyDescent="0.25">
      <c r="A71" s="37">
        <v>65</v>
      </c>
      <c r="B71" s="51">
        <v>64.84</v>
      </c>
      <c r="C71" s="32"/>
      <c r="D71" s="32"/>
      <c r="E71" s="32"/>
      <c r="F71" s="32"/>
      <c r="G71" s="32"/>
      <c r="H71" s="32"/>
      <c r="I71" s="32"/>
      <c r="J71" s="32"/>
    </row>
    <row r="72" spans="1:10" x14ac:dyDescent="0.25">
      <c r="A72" s="37">
        <v>66</v>
      </c>
      <c r="B72" s="51">
        <v>69.400000000000006</v>
      </c>
      <c r="C72" s="32"/>
      <c r="D72" s="32"/>
      <c r="E72" s="32"/>
      <c r="F72" s="32"/>
      <c r="G72" s="32"/>
      <c r="H72" s="32"/>
      <c r="I72" s="32"/>
      <c r="J72" s="32"/>
    </row>
    <row r="73" spans="1:10" x14ac:dyDescent="0.25">
      <c r="A73" s="37">
        <v>67</v>
      </c>
      <c r="B73" s="51">
        <v>74.38</v>
      </c>
      <c r="C73" s="32"/>
      <c r="D73" s="32"/>
      <c r="E73" s="32"/>
      <c r="F73" s="32"/>
      <c r="G73" s="32"/>
      <c r="H73" s="32"/>
      <c r="I73" s="32"/>
      <c r="J73" s="32"/>
    </row>
    <row r="74" spans="1:10" x14ac:dyDescent="0.25">
      <c r="A74" s="37">
        <v>68</v>
      </c>
      <c r="B74" s="51">
        <v>79.849999999999994</v>
      </c>
      <c r="C74" s="32"/>
      <c r="D74" s="32"/>
      <c r="E74" s="32"/>
      <c r="F74" s="32"/>
      <c r="G74" s="32"/>
      <c r="H74" s="32"/>
      <c r="I74" s="32"/>
      <c r="J74" s="32"/>
    </row>
    <row r="75" spans="1:10" x14ac:dyDescent="0.25">
      <c r="A75" s="37">
        <v>69</v>
      </c>
      <c r="B75" s="51">
        <v>85.89</v>
      </c>
      <c r="C75" s="32"/>
      <c r="D75" s="32"/>
      <c r="E75" s="32"/>
      <c r="F75" s="32"/>
      <c r="G75" s="32"/>
      <c r="H75" s="32"/>
      <c r="I75" s="32"/>
      <c r="J75" s="32"/>
    </row>
    <row r="76" spans="1:10" x14ac:dyDescent="0.25">
      <c r="A76" s="37">
        <v>70</v>
      </c>
      <c r="B76" s="51">
        <v>92.91</v>
      </c>
      <c r="C76" s="32"/>
      <c r="D76" s="32"/>
      <c r="E76" s="32"/>
      <c r="F76" s="32"/>
      <c r="G76" s="32"/>
      <c r="H76" s="32"/>
      <c r="I76" s="32"/>
      <c r="J76" s="32"/>
    </row>
  </sheetData>
  <sheetProtection algorithmName="SHA-512" hashValue="KFigST4n43KhGRPy6e+GPwCJ0sFUgy2Fg6p90wNLj1YpQT6PTi3x8omw2touRGKxj3DqfHqEoytnbSZAPv6FDQ==" saltValue="FqfBxIOzzIt1B7zggyLCfA==" spinCount="100000" sheet="1" objects="1" scenarios="1" selectLockedCells="1"/>
  <pageMargins left="0.5" right="0.25" top="0.25" bottom="0.25" header="0.3" footer="0.3"/>
  <pageSetup scale="65" orientation="portrait" r:id="rId1"/>
  <headerFooter>
    <oddFooter>&amp;LLife insurance underwritten by 5Star Life Insurance Company (a Lincoln, Nebraska company).
ICWLConvRatesR0120&amp;R
01/20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zoomScaleNormal="100" workbookViewId="0">
      <pane ySplit="25" topLeftCell="A29" activePane="bottomLeft" state="frozen"/>
      <selection pane="bottomLeft" activeCell="A26" sqref="A26"/>
    </sheetView>
  </sheetViews>
  <sheetFormatPr defaultRowHeight="15" x14ac:dyDescent="0.25"/>
  <cols>
    <col min="1" max="1" width="13.7109375" style="28" customWidth="1"/>
    <col min="2" max="2" width="11.85546875" customWidth="1"/>
    <col min="6" max="6" width="19.42578125" customWidth="1"/>
    <col min="12" max="12" width="12.42578125" bestFit="1" customWidth="1"/>
    <col min="13" max="13" width="9.7109375" bestFit="1" customWidth="1"/>
    <col min="14" max="14" width="12.42578125" bestFit="1" customWidth="1"/>
  </cols>
  <sheetData>
    <row r="1" spans="1:16" ht="18.75" x14ac:dyDescent="0.3">
      <c r="A1" s="31" t="s">
        <v>18</v>
      </c>
      <c r="B1" s="32"/>
      <c r="C1" s="32"/>
      <c r="D1" s="32"/>
      <c r="E1" s="32"/>
      <c r="F1" s="32"/>
      <c r="G1" s="32"/>
      <c r="H1" s="32"/>
      <c r="I1" s="32"/>
      <c r="J1" s="32"/>
    </row>
    <row r="2" spans="1:16" ht="18.75" x14ac:dyDescent="0.3">
      <c r="A2" s="31" t="s">
        <v>22</v>
      </c>
      <c r="B2" s="32"/>
      <c r="C2" s="32"/>
      <c r="D2" s="32"/>
      <c r="E2" s="32"/>
      <c r="F2" s="32"/>
      <c r="G2" s="32"/>
      <c r="H2" s="32"/>
      <c r="I2" s="32"/>
      <c r="J2" s="32"/>
    </row>
    <row r="3" spans="1:16" x14ac:dyDescent="0.25">
      <c r="A3" s="33"/>
      <c r="B3" s="32"/>
      <c r="C3" s="32"/>
      <c r="D3" s="32"/>
      <c r="E3" s="32"/>
      <c r="F3" s="32"/>
      <c r="G3" s="32"/>
      <c r="H3" s="32"/>
      <c r="I3" s="32"/>
      <c r="J3" s="32"/>
    </row>
    <row r="4" spans="1:16" x14ac:dyDescent="0.25">
      <c r="A4" s="34"/>
      <c r="B4" s="32"/>
      <c r="C4" s="32"/>
      <c r="D4" s="32"/>
      <c r="E4" s="32"/>
      <c r="F4" s="32"/>
      <c r="G4" s="32"/>
      <c r="H4" s="32"/>
      <c r="I4" s="32"/>
      <c r="J4" s="32"/>
    </row>
    <row r="5" spans="1:16" x14ac:dyDescent="0.25">
      <c r="A5" s="35" t="s">
        <v>0</v>
      </c>
      <c r="B5" s="36" t="s">
        <v>2</v>
      </c>
      <c r="C5" s="32"/>
      <c r="D5" s="32"/>
      <c r="E5" s="32"/>
      <c r="F5" s="32"/>
      <c r="G5" s="32"/>
      <c r="H5" s="32"/>
      <c r="I5" s="32"/>
      <c r="J5" s="32"/>
    </row>
    <row r="6" spans="1:16" x14ac:dyDescent="0.25">
      <c r="A6" s="37">
        <v>71</v>
      </c>
      <c r="B6" s="51">
        <v>100.3</v>
      </c>
      <c r="C6" s="32"/>
      <c r="D6" s="32" t="s">
        <v>13</v>
      </c>
      <c r="E6" s="32"/>
      <c r="F6" s="32"/>
      <c r="G6" s="32"/>
      <c r="H6" s="32"/>
      <c r="I6" s="32"/>
      <c r="J6" s="32"/>
    </row>
    <row r="7" spans="1:16" x14ac:dyDescent="0.25">
      <c r="A7" s="37">
        <v>72</v>
      </c>
      <c r="B7" s="51">
        <v>108.49</v>
      </c>
      <c r="C7" s="32"/>
      <c r="D7" s="32"/>
      <c r="E7" s="32"/>
      <c r="F7" s="32"/>
      <c r="G7" s="32"/>
      <c r="H7" s="32"/>
      <c r="I7" s="32"/>
      <c r="J7" s="32"/>
    </row>
    <row r="8" spans="1:16" x14ac:dyDescent="0.25">
      <c r="A8" s="37">
        <v>73</v>
      </c>
      <c r="B8" s="51">
        <v>117.6</v>
      </c>
      <c r="C8" s="32"/>
      <c r="D8" s="32" t="s">
        <v>26</v>
      </c>
      <c r="E8" s="32"/>
      <c r="F8" s="32"/>
      <c r="G8" s="32"/>
      <c r="H8" s="32"/>
      <c r="I8" s="32"/>
      <c r="J8" s="32"/>
    </row>
    <row r="9" spans="1:16" x14ac:dyDescent="0.25">
      <c r="A9" s="37">
        <v>74</v>
      </c>
      <c r="B9" s="51">
        <v>127.78</v>
      </c>
      <c r="C9" s="32"/>
      <c r="D9" s="32"/>
      <c r="E9" s="32"/>
      <c r="F9" s="32"/>
      <c r="G9" s="32"/>
      <c r="H9" s="32"/>
      <c r="I9" s="32"/>
      <c r="J9" s="32"/>
    </row>
    <row r="10" spans="1:16" x14ac:dyDescent="0.25">
      <c r="A10" s="37">
        <v>75</v>
      </c>
      <c r="B10" s="51">
        <v>139.29</v>
      </c>
      <c r="C10" s="32"/>
      <c r="D10" s="32" t="s">
        <v>25</v>
      </c>
      <c r="E10" s="32"/>
      <c r="F10" s="32"/>
      <c r="G10" s="32"/>
      <c r="H10" s="32"/>
      <c r="I10" s="32"/>
      <c r="J10" s="32"/>
    </row>
    <row r="11" spans="1:16" x14ac:dyDescent="0.25">
      <c r="A11" s="37">
        <v>76</v>
      </c>
      <c r="B11" s="51">
        <v>146.68</v>
      </c>
      <c r="C11" s="32"/>
      <c r="D11" s="32"/>
      <c r="E11" s="32"/>
      <c r="F11" s="32"/>
      <c r="G11" s="32"/>
      <c r="H11" s="32"/>
      <c r="I11" s="32"/>
      <c r="J11" s="32"/>
    </row>
    <row r="12" spans="1:16" x14ac:dyDescent="0.25">
      <c r="A12" s="37">
        <v>77</v>
      </c>
      <c r="B12" s="51">
        <v>154.52000000000001</v>
      </c>
      <c r="C12" s="32"/>
      <c r="D12" s="32"/>
      <c r="E12" s="32"/>
      <c r="F12" s="32"/>
      <c r="G12" s="32"/>
      <c r="H12" s="32"/>
      <c r="I12" s="32"/>
      <c r="J12" s="32"/>
    </row>
    <row r="13" spans="1:16" x14ac:dyDescent="0.25">
      <c r="A13" s="37">
        <v>78</v>
      </c>
      <c r="B13" s="51">
        <v>162.91</v>
      </c>
      <c r="C13" s="32"/>
      <c r="D13" s="32"/>
      <c r="E13" s="32"/>
      <c r="F13" s="32"/>
      <c r="G13" s="32"/>
      <c r="H13" s="32"/>
      <c r="I13" s="32"/>
      <c r="J13" s="32"/>
    </row>
    <row r="14" spans="1:16" x14ac:dyDescent="0.25">
      <c r="A14" s="37">
        <v>79</v>
      </c>
      <c r="B14" s="51">
        <v>171.97</v>
      </c>
      <c r="C14" s="32"/>
      <c r="D14" s="32"/>
      <c r="E14" s="32"/>
      <c r="F14" s="32"/>
      <c r="G14" s="32"/>
      <c r="H14" s="32"/>
      <c r="I14" s="32"/>
      <c r="J14" s="32"/>
    </row>
    <row r="15" spans="1:16" x14ac:dyDescent="0.25">
      <c r="A15" s="37">
        <v>80</v>
      </c>
      <c r="B15" s="51">
        <v>181.85</v>
      </c>
      <c r="C15" s="32"/>
      <c r="D15" s="32"/>
      <c r="E15" s="32"/>
      <c r="F15" s="32"/>
      <c r="G15" s="32"/>
      <c r="H15" s="32"/>
      <c r="I15" s="32"/>
      <c r="J15" s="32"/>
      <c r="K15" s="29"/>
      <c r="L15" s="29"/>
      <c r="M15" s="29"/>
      <c r="N15" s="29"/>
      <c r="O15" s="29"/>
    </row>
    <row r="16" spans="1:16" x14ac:dyDescent="0.25">
      <c r="A16" s="37">
        <v>81</v>
      </c>
      <c r="B16" s="51">
        <v>192.65</v>
      </c>
      <c r="C16" s="32"/>
      <c r="D16" s="32"/>
      <c r="E16" s="32"/>
      <c r="F16" s="32"/>
      <c r="G16" s="32"/>
      <c r="H16" s="32"/>
      <c r="I16" s="32"/>
      <c r="J16" s="32"/>
      <c r="P16" s="29"/>
    </row>
    <row r="17" spans="1:10" x14ac:dyDescent="0.25">
      <c r="A17" s="37">
        <v>82</v>
      </c>
      <c r="B17" s="51">
        <v>204.42</v>
      </c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37">
        <v>83</v>
      </c>
      <c r="B18" s="51">
        <v>217.13</v>
      </c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37">
        <v>84</v>
      </c>
      <c r="B19" s="51">
        <v>230.73</v>
      </c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37">
        <v>85</v>
      </c>
      <c r="B20" s="51">
        <v>245.17</v>
      </c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7">
        <v>86</v>
      </c>
      <c r="B21" s="51">
        <v>260.45999999999998</v>
      </c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37">
        <v>87</v>
      </c>
      <c r="B22" s="51">
        <v>276.79000000000002</v>
      </c>
      <c r="C22" s="32"/>
      <c r="D22" s="32"/>
      <c r="E22" s="32"/>
      <c r="F22" s="32"/>
      <c r="G22" s="32"/>
      <c r="H22" s="32"/>
      <c r="I22" s="32"/>
      <c r="J22" s="32"/>
    </row>
    <row r="23" spans="1:10" x14ac:dyDescent="0.25">
      <c r="A23" s="37">
        <v>88</v>
      </c>
      <c r="B23" s="51">
        <v>294.54000000000002</v>
      </c>
      <c r="C23" s="32"/>
      <c r="D23" s="32"/>
      <c r="E23" s="32"/>
      <c r="F23" s="32"/>
      <c r="G23" s="32"/>
      <c r="H23" s="32"/>
      <c r="I23" s="32"/>
      <c r="J23" s="32"/>
    </row>
    <row r="24" spans="1:10" x14ac:dyDescent="0.25">
      <c r="A24" s="37">
        <v>89</v>
      </c>
      <c r="B24" s="51">
        <v>314.36</v>
      </c>
      <c r="C24" s="32"/>
      <c r="D24" s="32"/>
      <c r="E24" s="32"/>
      <c r="F24" s="32"/>
      <c r="G24" s="32"/>
      <c r="H24" s="32"/>
      <c r="I24" s="32"/>
      <c r="J24" s="32"/>
    </row>
    <row r="25" spans="1:10" x14ac:dyDescent="0.25">
      <c r="A25" s="37">
        <v>90</v>
      </c>
      <c r="B25" s="51">
        <v>337.13</v>
      </c>
      <c r="C25" s="32"/>
      <c r="D25" s="32"/>
      <c r="E25" s="32"/>
      <c r="F25" s="32"/>
      <c r="G25" s="32"/>
      <c r="H25" s="32"/>
      <c r="I25" s="32"/>
      <c r="J25" s="32"/>
    </row>
  </sheetData>
  <sheetProtection algorithmName="SHA-512" hashValue="YYtbtJ0b6xsXE5lA9RJadNLfkJEwD2T+t1GYvYlnOnSarMiX+a/WHzwZ44rGEdten3T9Cn+YLAB9S+xisR165g==" saltValue="dFxKUS7sfY0+H8wM7n7b5A==" spinCount="100000" sheet="1" objects="1" scenarios="1" selectLockedCells="1"/>
  <pageMargins left="0.7" right="0.7" top="0.75" bottom="0.75" header="0.3" footer="0.3"/>
  <pageSetup scale="84" orientation="portrait" r:id="rId1"/>
  <headerFooter>
    <oddFooter>&amp;LLife insurance underwritten by 5Star Life Insurance Company (a Lincoln, Nebraska company).
ICWLConvRatesR0120&amp;R
01/20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7600-8E0D-4E48-8A07-B5445DD3340E}">
  <sheetPr>
    <pageSetUpPr fitToPage="1"/>
  </sheetPr>
  <dimension ref="A1:XFD99"/>
  <sheetViews>
    <sheetView zoomScaleNormal="100" workbookViewId="0">
      <pane ySplit="16" topLeftCell="A17" activePane="bottomLeft" state="frozen"/>
      <selection pane="bottomLeft" activeCell="A17" sqref="A17"/>
    </sheetView>
  </sheetViews>
  <sheetFormatPr defaultColWidth="9.140625" defaultRowHeight="12.75" x14ac:dyDescent="0.2"/>
  <cols>
    <col min="1" max="1" width="16.5703125" style="3" bestFit="1" customWidth="1"/>
    <col min="2" max="2" width="13" style="3" bestFit="1" customWidth="1"/>
    <col min="3" max="3" width="10.140625" style="2" bestFit="1" customWidth="1"/>
    <col min="4" max="11" width="10.5703125" style="3" customWidth="1"/>
    <col min="12" max="12" width="4.140625" style="3" customWidth="1"/>
    <col min="13" max="13" width="9.7109375" style="3" bestFit="1" customWidth="1"/>
    <col min="14" max="19" width="9.5703125" style="3" customWidth="1"/>
    <col min="20" max="21" width="9.5703125" style="42" customWidth="1"/>
    <col min="22" max="16384" width="9.140625" style="3"/>
  </cols>
  <sheetData>
    <row r="1" spans="1:16384" ht="15.75" x14ac:dyDescent="0.25">
      <c r="C1" s="66" t="s">
        <v>19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45"/>
      <c r="U1" s="45"/>
    </row>
    <row r="2" spans="1:16384" s="5" customFormat="1" x14ac:dyDescent="0.2">
      <c r="C2" s="65" t="s">
        <v>16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46"/>
      <c r="U2" s="46"/>
    </row>
    <row r="3" spans="1:16384" s="5" customFormat="1" x14ac:dyDescent="0.2">
      <c r="C3" s="56" t="s">
        <v>27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46"/>
      <c r="U3" s="46"/>
    </row>
    <row r="4" spans="1:16384" s="5" customFormat="1" x14ac:dyDescent="0.2"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46"/>
      <c r="U4" s="46"/>
    </row>
    <row r="5" spans="1:16384" s="5" customFormat="1" ht="7.5" customHeight="1" x14ac:dyDescent="0.2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46"/>
      <c r="U5" s="46"/>
    </row>
    <row r="6" spans="1:16384" s="5" customFormat="1" ht="13.5" customHeight="1" x14ac:dyDescent="0.2">
      <c r="C6" s="69" t="s">
        <v>14</v>
      </c>
      <c r="D6" s="69"/>
      <c r="E6" s="69"/>
      <c r="F6" s="69"/>
      <c r="G6" s="69"/>
      <c r="H6" s="69"/>
      <c r="I6" s="69"/>
      <c r="J6" s="69"/>
      <c r="K6" s="69"/>
      <c r="L6" s="47"/>
      <c r="M6" s="68" t="s">
        <v>15</v>
      </c>
      <c r="N6" s="68"/>
      <c r="O6" s="68"/>
      <c r="P6" s="68"/>
      <c r="Q6" s="68"/>
      <c r="R6" s="68"/>
      <c r="S6" s="68"/>
      <c r="T6" s="68"/>
      <c r="U6" s="68"/>
    </row>
    <row r="7" spans="1:16384" s="1" customFormat="1" x14ac:dyDescent="0.2">
      <c r="A7" s="1" t="s">
        <v>20</v>
      </c>
      <c r="B7" s="52" t="s">
        <v>2</v>
      </c>
      <c r="C7" s="16" t="s">
        <v>0</v>
      </c>
      <c r="D7" s="17">
        <v>2500</v>
      </c>
      <c r="E7" s="17">
        <v>5000</v>
      </c>
      <c r="F7" s="17">
        <v>7500</v>
      </c>
      <c r="G7" s="17">
        <v>10000</v>
      </c>
      <c r="H7" s="17">
        <v>12500</v>
      </c>
      <c r="I7" s="17">
        <v>15000</v>
      </c>
      <c r="J7" s="17">
        <v>17500</v>
      </c>
      <c r="K7" s="17">
        <v>20000</v>
      </c>
      <c r="L7" s="44"/>
      <c r="M7" s="16" t="s">
        <v>0</v>
      </c>
      <c r="N7" s="17">
        <v>2500</v>
      </c>
      <c r="O7" s="17">
        <v>5000</v>
      </c>
      <c r="P7" s="17">
        <v>7500</v>
      </c>
      <c r="Q7" s="17">
        <v>10000</v>
      </c>
      <c r="R7" s="17">
        <v>12500</v>
      </c>
      <c r="S7" s="17">
        <v>15000</v>
      </c>
      <c r="T7" s="17">
        <v>17500</v>
      </c>
      <c r="U7" s="17">
        <v>20000</v>
      </c>
      <c r="V7" s="1" t="s">
        <v>21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16384" ht="14.1" customHeight="1" x14ac:dyDescent="0.2">
      <c r="A8" s="4">
        <v>48</v>
      </c>
      <c r="B8" s="50">
        <v>3.73</v>
      </c>
      <c r="C8" s="18">
        <v>0</v>
      </c>
      <c r="D8" s="19">
        <f>ROUND(D$7/1000*$B8,2)</f>
        <v>9.33</v>
      </c>
      <c r="E8" s="19">
        <f t="shared" ref="E8:K23" si="0">ROUND(E$7/1000*$B8,2)</f>
        <v>18.649999999999999</v>
      </c>
      <c r="F8" s="19">
        <f t="shared" si="0"/>
        <v>27.98</v>
      </c>
      <c r="G8" s="19">
        <f t="shared" si="0"/>
        <v>37.299999999999997</v>
      </c>
      <c r="H8" s="19">
        <f t="shared" si="0"/>
        <v>46.63</v>
      </c>
      <c r="I8" s="19">
        <f t="shared" si="0"/>
        <v>55.95</v>
      </c>
      <c r="J8" s="19">
        <f t="shared" si="0"/>
        <v>65.28</v>
      </c>
      <c r="K8" s="19">
        <f t="shared" si="0"/>
        <v>74.599999999999994</v>
      </c>
      <c r="L8" s="39"/>
      <c r="M8" s="18">
        <v>0</v>
      </c>
      <c r="N8" s="19">
        <f>ROUND((N$7/1000*$B8+$V$8*12)*0.08333,2)-$V$8</f>
        <v>0.78000000000000025</v>
      </c>
      <c r="O8" s="19">
        <f t="shared" ref="O8:U23" si="1">ROUND((O$7/1000*$B8+$V$8*12)*0.08333,2)-$V$8</f>
        <v>1.5499999999999998</v>
      </c>
      <c r="P8" s="19">
        <f t="shared" si="1"/>
        <v>2.33</v>
      </c>
      <c r="Q8" s="19">
        <f t="shared" si="1"/>
        <v>3.1100000000000003</v>
      </c>
      <c r="R8" s="19">
        <f t="shared" si="1"/>
        <v>3.8899999999999997</v>
      </c>
      <c r="S8" s="19">
        <f t="shared" si="1"/>
        <v>4.66</v>
      </c>
      <c r="T8" s="42">
        <f t="shared" si="1"/>
        <v>5.4399999999999995</v>
      </c>
      <c r="U8" s="42">
        <f t="shared" si="1"/>
        <v>6.2200000000000006</v>
      </c>
      <c r="V8" s="4">
        <v>4</v>
      </c>
      <c r="W8" s="48"/>
      <c r="X8" s="48"/>
      <c r="Y8" s="48"/>
      <c r="Z8" s="48"/>
      <c r="AA8" s="48"/>
      <c r="AB8" s="48"/>
      <c r="AC8" s="48"/>
    </row>
    <row r="9" spans="1:16384" ht="14.1" customHeight="1" x14ac:dyDescent="0.2">
      <c r="A9" s="67" t="s">
        <v>17</v>
      </c>
      <c r="B9" s="49">
        <v>3.68</v>
      </c>
      <c r="C9" s="20">
        <f>C8+1</f>
        <v>1</v>
      </c>
      <c r="D9" s="21">
        <f t="shared" ref="D9:K24" si="2">ROUND(D$7/1000*$B9,2)</f>
        <v>9.1999999999999993</v>
      </c>
      <c r="E9" s="21">
        <f t="shared" si="0"/>
        <v>18.399999999999999</v>
      </c>
      <c r="F9" s="21">
        <f t="shared" si="0"/>
        <v>27.6</v>
      </c>
      <c r="G9" s="21">
        <f t="shared" si="0"/>
        <v>36.799999999999997</v>
      </c>
      <c r="H9" s="21">
        <f t="shared" si="0"/>
        <v>46</v>
      </c>
      <c r="I9" s="21">
        <f t="shared" si="0"/>
        <v>55.2</v>
      </c>
      <c r="J9" s="21">
        <f t="shared" si="0"/>
        <v>64.400000000000006</v>
      </c>
      <c r="K9" s="21">
        <f t="shared" si="0"/>
        <v>73.599999999999994</v>
      </c>
      <c r="L9" s="39"/>
      <c r="M9" s="20">
        <f>M8+1</f>
        <v>1</v>
      </c>
      <c r="N9" s="21">
        <f t="shared" ref="N9:U24" si="3">ROUND((N$7/1000*$B9+$V$8*12)*0.08333,2)-$V$8</f>
        <v>0.76999999999999957</v>
      </c>
      <c r="O9" s="21">
        <f t="shared" si="1"/>
        <v>1.5300000000000002</v>
      </c>
      <c r="P9" s="21">
        <f t="shared" si="1"/>
        <v>2.2999999999999998</v>
      </c>
      <c r="Q9" s="21">
        <f t="shared" si="1"/>
        <v>3.0700000000000003</v>
      </c>
      <c r="R9" s="21">
        <f t="shared" si="1"/>
        <v>3.83</v>
      </c>
      <c r="S9" s="21">
        <f t="shared" si="1"/>
        <v>4.5999999999999996</v>
      </c>
      <c r="T9" s="43">
        <f t="shared" si="1"/>
        <v>5.3699999999999992</v>
      </c>
      <c r="U9" s="43">
        <f t="shared" si="1"/>
        <v>6.1300000000000008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pans="1:16384" ht="14.1" customHeight="1" x14ac:dyDescent="0.2">
      <c r="A10" s="67"/>
      <c r="B10" s="50">
        <v>3.73</v>
      </c>
      <c r="C10" s="18">
        <f t="shared" ref="C10:C73" si="4">C9+1</f>
        <v>2</v>
      </c>
      <c r="D10" s="19">
        <f t="shared" si="2"/>
        <v>9.33</v>
      </c>
      <c r="E10" s="19">
        <f t="shared" si="0"/>
        <v>18.649999999999999</v>
      </c>
      <c r="F10" s="19">
        <f t="shared" si="0"/>
        <v>27.98</v>
      </c>
      <c r="G10" s="19">
        <f t="shared" si="0"/>
        <v>37.299999999999997</v>
      </c>
      <c r="H10" s="19">
        <f t="shared" si="0"/>
        <v>46.63</v>
      </c>
      <c r="I10" s="19">
        <f t="shared" si="0"/>
        <v>55.95</v>
      </c>
      <c r="J10" s="19">
        <f t="shared" si="0"/>
        <v>65.28</v>
      </c>
      <c r="K10" s="19">
        <f t="shared" si="0"/>
        <v>74.599999999999994</v>
      </c>
      <c r="L10" s="39"/>
      <c r="M10" s="18">
        <f t="shared" ref="M10:M73" si="5">M9+1</f>
        <v>2</v>
      </c>
      <c r="N10" s="19">
        <f t="shared" si="3"/>
        <v>0.78000000000000025</v>
      </c>
      <c r="O10" s="19">
        <f t="shared" si="1"/>
        <v>1.5499999999999998</v>
      </c>
      <c r="P10" s="19">
        <f t="shared" si="1"/>
        <v>2.33</v>
      </c>
      <c r="Q10" s="19">
        <f t="shared" si="1"/>
        <v>3.1100000000000003</v>
      </c>
      <c r="R10" s="19">
        <f t="shared" si="1"/>
        <v>3.8899999999999997</v>
      </c>
      <c r="S10" s="19">
        <f t="shared" si="1"/>
        <v>4.66</v>
      </c>
      <c r="T10" s="42">
        <f t="shared" si="1"/>
        <v>5.4399999999999995</v>
      </c>
      <c r="U10" s="42">
        <f t="shared" si="1"/>
        <v>6.2200000000000006</v>
      </c>
    </row>
    <row r="11" spans="1:16384" ht="14.1" customHeight="1" x14ac:dyDescent="0.2">
      <c r="A11" s="67"/>
      <c r="B11" s="49">
        <v>3.79</v>
      </c>
      <c r="C11" s="20">
        <f t="shared" si="4"/>
        <v>3</v>
      </c>
      <c r="D11" s="21">
        <f t="shared" si="2"/>
        <v>9.48</v>
      </c>
      <c r="E11" s="21">
        <f t="shared" si="0"/>
        <v>18.95</v>
      </c>
      <c r="F11" s="21">
        <f t="shared" si="0"/>
        <v>28.43</v>
      </c>
      <c r="G11" s="21">
        <f t="shared" si="0"/>
        <v>37.9</v>
      </c>
      <c r="H11" s="21">
        <f t="shared" si="0"/>
        <v>47.38</v>
      </c>
      <c r="I11" s="21">
        <f t="shared" si="0"/>
        <v>56.85</v>
      </c>
      <c r="J11" s="21">
        <f t="shared" si="0"/>
        <v>66.33</v>
      </c>
      <c r="K11" s="21">
        <f t="shared" si="0"/>
        <v>75.8</v>
      </c>
      <c r="L11" s="39"/>
      <c r="M11" s="20">
        <f t="shared" si="5"/>
        <v>3</v>
      </c>
      <c r="N11" s="21">
        <f t="shared" si="3"/>
        <v>0.79</v>
      </c>
      <c r="O11" s="21">
        <f t="shared" si="1"/>
        <v>1.58</v>
      </c>
      <c r="P11" s="21">
        <f t="shared" si="1"/>
        <v>2.37</v>
      </c>
      <c r="Q11" s="21">
        <f t="shared" si="1"/>
        <v>3.16</v>
      </c>
      <c r="R11" s="21">
        <f t="shared" si="1"/>
        <v>3.95</v>
      </c>
      <c r="S11" s="21">
        <f t="shared" si="1"/>
        <v>4.74</v>
      </c>
      <c r="T11" s="43">
        <f t="shared" si="1"/>
        <v>5.5299999999999994</v>
      </c>
      <c r="U11" s="43">
        <f t="shared" si="1"/>
        <v>6.32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pans="1:16384" ht="14.1" customHeight="1" x14ac:dyDescent="0.2">
      <c r="A12" s="67"/>
      <c r="B12" s="50">
        <v>3.85</v>
      </c>
      <c r="C12" s="18">
        <f t="shared" si="4"/>
        <v>4</v>
      </c>
      <c r="D12" s="19">
        <f t="shared" si="2"/>
        <v>9.6300000000000008</v>
      </c>
      <c r="E12" s="19">
        <f t="shared" si="0"/>
        <v>19.25</v>
      </c>
      <c r="F12" s="19">
        <f t="shared" si="0"/>
        <v>28.88</v>
      </c>
      <c r="G12" s="19">
        <f t="shared" si="0"/>
        <v>38.5</v>
      </c>
      <c r="H12" s="19">
        <f t="shared" si="0"/>
        <v>48.13</v>
      </c>
      <c r="I12" s="19">
        <f t="shared" si="0"/>
        <v>57.75</v>
      </c>
      <c r="J12" s="19">
        <f t="shared" si="0"/>
        <v>67.38</v>
      </c>
      <c r="K12" s="19">
        <f t="shared" si="0"/>
        <v>77</v>
      </c>
      <c r="L12" s="39"/>
      <c r="M12" s="18">
        <f t="shared" si="5"/>
        <v>4</v>
      </c>
      <c r="N12" s="19">
        <f t="shared" si="3"/>
        <v>0.79999999999999982</v>
      </c>
      <c r="O12" s="19">
        <f t="shared" si="1"/>
        <v>1.5999999999999996</v>
      </c>
      <c r="P12" s="19">
        <f t="shared" si="1"/>
        <v>2.41</v>
      </c>
      <c r="Q12" s="19">
        <f t="shared" si="1"/>
        <v>3.21</v>
      </c>
      <c r="R12" s="19">
        <f t="shared" si="1"/>
        <v>4.01</v>
      </c>
      <c r="S12" s="19">
        <f t="shared" si="1"/>
        <v>4.8100000000000005</v>
      </c>
      <c r="T12" s="42">
        <f t="shared" si="1"/>
        <v>5.6099999999999994</v>
      </c>
      <c r="U12" s="42">
        <f t="shared" si="1"/>
        <v>6.42</v>
      </c>
    </row>
    <row r="13" spans="1:16384" ht="14.1" customHeight="1" x14ac:dyDescent="0.2">
      <c r="A13" s="67"/>
      <c r="B13" s="49">
        <v>3.92</v>
      </c>
      <c r="C13" s="20">
        <f t="shared" si="4"/>
        <v>5</v>
      </c>
      <c r="D13" s="21">
        <f t="shared" si="2"/>
        <v>9.8000000000000007</v>
      </c>
      <c r="E13" s="21">
        <f t="shared" si="0"/>
        <v>19.600000000000001</v>
      </c>
      <c r="F13" s="21">
        <f t="shared" si="0"/>
        <v>29.4</v>
      </c>
      <c r="G13" s="21">
        <f t="shared" si="0"/>
        <v>39.200000000000003</v>
      </c>
      <c r="H13" s="21">
        <f t="shared" si="0"/>
        <v>49</v>
      </c>
      <c r="I13" s="21">
        <f t="shared" si="0"/>
        <v>58.8</v>
      </c>
      <c r="J13" s="21">
        <f t="shared" si="0"/>
        <v>68.599999999999994</v>
      </c>
      <c r="K13" s="21">
        <f t="shared" si="0"/>
        <v>78.400000000000006</v>
      </c>
      <c r="L13" s="39"/>
      <c r="M13" s="20">
        <f t="shared" si="5"/>
        <v>5</v>
      </c>
      <c r="N13" s="21">
        <f t="shared" si="3"/>
        <v>0.82000000000000028</v>
      </c>
      <c r="O13" s="21">
        <f t="shared" si="1"/>
        <v>1.63</v>
      </c>
      <c r="P13" s="21">
        <f t="shared" si="1"/>
        <v>2.4500000000000002</v>
      </c>
      <c r="Q13" s="21">
        <f t="shared" si="1"/>
        <v>3.2699999999999996</v>
      </c>
      <c r="R13" s="21">
        <f t="shared" si="1"/>
        <v>4.08</v>
      </c>
      <c r="S13" s="21">
        <f t="shared" si="1"/>
        <v>4.9000000000000004</v>
      </c>
      <c r="T13" s="43">
        <f t="shared" si="1"/>
        <v>5.7200000000000006</v>
      </c>
      <c r="U13" s="43">
        <f t="shared" si="1"/>
        <v>6.5299999999999994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  <c r="XFC13" s="7"/>
      <c r="XFD13" s="7"/>
    </row>
    <row r="14" spans="1:16384" ht="14.1" customHeight="1" x14ac:dyDescent="0.2">
      <c r="A14" s="67"/>
      <c r="B14" s="50">
        <v>4</v>
      </c>
      <c r="C14" s="18">
        <f t="shared" si="4"/>
        <v>6</v>
      </c>
      <c r="D14" s="19">
        <f t="shared" si="2"/>
        <v>10</v>
      </c>
      <c r="E14" s="19">
        <f t="shared" si="0"/>
        <v>20</v>
      </c>
      <c r="F14" s="19">
        <f t="shared" si="0"/>
        <v>30</v>
      </c>
      <c r="G14" s="19">
        <f t="shared" si="0"/>
        <v>40</v>
      </c>
      <c r="H14" s="19">
        <f t="shared" si="0"/>
        <v>50</v>
      </c>
      <c r="I14" s="19">
        <f t="shared" si="0"/>
        <v>60</v>
      </c>
      <c r="J14" s="19">
        <f t="shared" si="0"/>
        <v>70</v>
      </c>
      <c r="K14" s="19">
        <f t="shared" si="0"/>
        <v>80</v>
      </c>
      <c r="L14" s="39"/>
      <c r="M14" s="18">
        <f t="shared" si="5"/>
        <v>6</v>
      </c>
      <c r="N14" s="19">
        <f t="shared" si="3"/>
        <v>0.83000000000000007</v>
      </c>
      <c r="O14" s="19">
        <f t="shared" si="1"/>
        <v>1.67</v>
      </c>
      <c r="P14" s="19">
        <f t="shared" si="1"/>
        <v>2.5</v>
      </c>
      <c r="Q14" s="19">
        <f t="shared" si="1"/>
        <v>3.33</v>
      </c>
      <c r="R14" s="19">
        <f t="shared" si="1"/>
        <v>4.17</v>
      </c>
      <c r="S14" s="19">
        <f t="shared" si="1"/>
        <v>5</v>
      </c>
      <c r="T14" s="42">
        <f t="shared" si="1"/>
        <v>5.83</v>
      </c>
      <c r="U14" s="42">
        <f t="shared" si="1"/>
        <v>6.67</v>
      </c>
    </row>
    <row r="15" spans="1:16384" ht="14.1" customHeight="1" x14ac:dyDescent="0.2">
      <c r="A15" s="67"/>
      <c r="B15" s="49">
        <v>4.08</v>
      </c>
      <c r="C15" s="20">
        <f t="shared" si="4"/>
        <v>7</v>
      </c>
      <c r="D15" s="21">
        <f t="shared" si="2"/>
        <v>10.199999999999999</v>
      </c>
      <c r="E15" s="21">
        <f t="shared" si="0"/>
        <v>20.399999999999999</v>
      </c>
      <c r="F15" s="21">
        <f t="shared" si="0"/>
        <v>30.6</v>
      </c>
      <c r="G15" s="21">
        <f t="shared" si="0"/>
        <v>40.799999999999997</v>
      </c>
      <c r="H15" s="21">
        <f t="shared" si="0"/>
        <v>51</v>
      </c>
      <c r="I15" s="21">
        <f t="shared" si="0"/>
        <v>61.2</v>
      </c>
      <c r="J15" s="21">
        <f t="shared" si="0"/>
        <v>71.400000000000006</v>
      </c>
      <c r="K15" s="21">
        <f t="shared" si="0"/>
        <v>81.599999999999994</v>
      </c>
      <c r="L15" s="39"/>
      <c r="M15" s="20">
        <f t="shared" si="5"/>
        <v>7</v>
      </c>
      <c r="N15" s="21">
        <f t="shared" si="3"/>
        <v>0.84999999999999964</v>
      </c>
      <c r="O15" s="21">
        <f t="shared" si="1"/>
        <v>1.7000000000000002</v>
      </c>
      <c r="P15" s="21">
        <f t="shared" si="1"/>
        <v>2.5499999999999998</v>
      </c>
      <c r="Q15" s="21">
        <f t="shared" si="1"/>
        <v>3.4000000000000004</v>
      </c>
      <c r="R15" s="21">
        <f t="shared" si="1"/>
        <v>4.25</v>
      </c>
      <c r="S15" s="21">
        <f t="shared" si="1"/>
        <v>5.0999999999999996</v>
      </c>
      <c r="T15" s="43">
        <f t="shared" si="1"/>
        <v>5.9499999999999993</v>
      </c>
      <c r="U15" s="43">
        <f t="shared" si="1"/>
        <v>6.8000000000000007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  <c r="XFB15" s="7"/>
      <c r="XFC15" s="7"/>
      <c r="XFD15" s="7"/>
    </row>
    <row r="16" spans="1:16384" ht="14.1" customHeight="1" x14ac:dyDescent="0.2">
      <c r="A16" s="67"/>
      <c r="B16" s="50">
        <v>4.16</v>
      </c>
      <c r="C16" s="18">
        <f t="shared" si="4"/>
        <v>8</v>
      </c>
      <c r="D16" s="19">
        <f t="shared" si="2"/>
        <v>10.4</v>
      </c>
      <c r="E16" s="19">
        <f t="shared" si="0"/>
        <v>20.8</v>
      </c>
      <c r="F16" s="19">
        <f t="shared" si="0"/>
        <v>31.2</v>
      </c>
      <c r="G16" s="19">
        <f t="shared" si="0"/>
        <v>41.6</v>
      </c>
      <c r="H16" s="19">
        <f t="shared" si="0"/>
        <v>52</v>
      </c>
      <c r="I16" s="19">
        <f t="shared" si="0"/>
        <v>62.4</v>
      </c>
      <c r="J16" s="19">
        <f t="shared" si="0"/>
        <v>72.8</v>
      </c>
      <c r="K16" s="19">
        <f t="shared" si="0"/>
        <v>83.2</v>
      </c>
      <c r="L16" s="39"/>
      <c r="M16" s="18">
        <f t="shared" si="5"/>
        <v>8</v>
      </c>
      <c r="N16" s="19">
        <f t="shared" si="3"/>
        <v>0.87000000000000011</v>
      </c>
      <c r="O16" s="19">
        <f t="shared" si="1"/>
        <v>1.7300000000000004</v>
      </c>
      <c r="P16" s="19">
        <f t="shared" si="1"/>
        <v>2.5999999999999996</v>
      </c>
      <c r="Q16" s="19">
        <f t="shared" si="1"/>
        <v>3.4699999999999998</v>
      </c>
      <c r="R16" s="19">
        <f t="shared" si="1"/>
        <v>4.33</v>
      </c>
      <c r="S16" s="19">
        <f t="shared" si="1"/>
        <v>5.1999999999999993</v>
      </c>
      <c r="T16" s="42">
        <f t="shared" si="1"/>
        <v>6.07</v>
      </c>
      <c r="U16" s="42">
        <f t="shared" si="1"/>
        <v>6.93</v>
      </c>
    </row>
    <row r="17" spans="1:21" s="7" customFormat="1" ht="14.1" customHeight="1" x14ac:dyDescent="0.2">
      <c r="A17" s="6"/>
      <c r="B17" s="49">
        <v>4.26</v>
      </c>
      <c r="C17" s="20">
        <f t="shared" si="4"/>
        <v>9</v>
      </c>
      <c r="D17" s="21">
        <f t="shared" si="2"/>
        <v>10.65</v>
      </c>
      <c r="E17" s="21">
        <f t="shared" si="0"/>
        <v>21.3</v>
      </c>
      <c r="F17" s="21">
        <f t="shared" si="0"/>
        <v>31.95</v>
      </c>
      <c r="G17" s="21">
        <f t="shared" si="0"/>
        <v>42.6</v>
      </c>
      <c r="H17" s="21">
        <f t="shared" si="0"/>
        <v>53.25</v>
      </c>
      <c r="I17" s="21">
        <f t="shared" si="0"/>
        <v>63.9</v>
      </c>
      <c r="J17" s="21">
        <f t="shared" si="0"/>
        <v>74.55</v>
      </c>
      <c r="K17" s="21">
        <f t="shared" si="0"/>
        <v>85.2</v>
      </c>
      <c r="L17" s="39"/>
      <c r="M17" s="20">
        <f t="shared" si="5"/>
        <v>9</v>
      </c>
      <c r="N17" s="21">
        <f t="shared" si="3"/>
        <v>0.88999999999999968</v>
      </c>
      <c r="O17" s="21">
        <f t="shared" si="1"/>
        <v>1.7699999999999996</v>
      </c>
      <c r="P17" s="21">
        <f t="shared" si="1"/>
        <v>2.66</v>
      </c>
      <c r="Q17" s="21">
        <f t="shared" si="1"/>
        <v>3.55</v>
      </c>
      <c r="R17" s="21">
        <f t="shared" si="1"/>
        <v>4.4399999999999995</v>
      </c>
      <c r="S17" s="21">
        <f t="shared" si="1"/>
        <v>5.32</v>
      </c>
      <c r="T17" s="43">
        <f t="shared" si="1"/>
        <v>6.2100000000000009</v>
      </c>
      <c r="U17" s="43">
        <f t="shared" si="1"/>
        <v>7.1</v>
      </c>
    </row>
    <row r="18" spans="1:21" ht="14.1" customHeight="1" x14ac:dyDescent="0.2">
      <c r="A18" s="4"/>
      <c r="B18" s="50">
        <v>4.3600000000000003</v>
      </c>
      <c r="C18" s="18">
        <f t="shared" si="4"/>
        <v>10</v>
      </c>
      <c r="D18" s="19">
        <f t="shared" si="2"/>
        <v>10.9</v>
      </c>
      <c r="E18" s="19">
        <f t="shared" si="0"/>
        <v>21.8</v>
      </c>
      <c r="F18" s="19">
        <f t="shared" si="0"/>
        <v>32.700000000000003</v>
      </c>
      <c r="G18" s="19">
        <f t="shared" si="0"/>
        <v>43.6</v>
      </c>
      <c r="H18" s="19">
        <f t="shared" si="0"/>
        <v>54.5</v>
      </c>
      <c r="I18" s="19">
        <f t="shared" si="0"/>
        <v>65.400000000000006</v>
      </c>
      <c r="J18" s="19">
        <f t="shared" si="0"/>
        <v>76.3</v>
      </c>
      <c r="K18" s="19">
        <f t="shared" si="0"/>
        <v>87.2</v>
      </c>
      <c r="L18" s="39"/>
      <c r="M18" s="18">
        <f t="shared" si="5"/>
        <v>10</v>
      </c>
      <c r="N18" s="19">
        <f t="shared" si="3"/>
        <v>0.91000000000000014</v>
      </c>
      <c r="O18" s="19">
        <f t="shared" si="1"/>
        <v>1.8200000000000003</v>
      </c>
      <c r="P18" s="19">
        <f t="shared" si="1"/>
        <v>2.7199999999999998</v>
      </c>
      <c r="Q18" s="19">
        <f t="shared" si="1"/>
        <v>3.63</v>
      </c>
      <c r="R18" s="19">
        <f t="shared" si="1"/>
        <v>4.5399999999999991</v>
      </c>
      <c r="S18" s="19">
        <f t="shared" si="1"/>
        <v>5.4499999999999993</v>
      </c>
      <c r="T18" s="42">
        <f t="shared" si="1"/>
        <v>6.3599999999999994</v>
      </c>
      <c r="U18" s="42">
        <f t="shared" si="1"/>
        <v>7.27</v>
      </c>
    </row>
    <row r="19" spans="1:21" s="7" customFormat="1" ht="14.1" customHeight="1" x14ac:dyDescent="0.2">
      <c r="A19" s="6"/>
      <c r="B19" s="49">
        <v>4.47</v>
      </c>
      <c r="C19" s="20">
        <f t="shared" si="4"/>
        <v>11</v>
      </c>
      <c r="D19" s="21">
        <f t="shared" si="2"/>
        <v>11.18</v>
      </c>
      <c r="E19" s="21">
        <f t="shared" si="0"/>
        <v>22.35</v>
      </c>
      <c r="F19" s="21">
        <f t="shared" si="0"/>
        <v>33.53</v>
      </c>
      <c r="G19" s="21">
        <f t="shared" si="0"/>
        <v>44.7</v>
      </c>
      <c r="H19" s="21">
        <f t="shared" si="0"/>
        <v>55.88</v>
      </c>
      <c r="I19" s="21">
        <f t="shared" si="0"/>
        <v>67.05</v>
      </c>
      <c r="J19" s="21">
        <f t="shared" si="0"/>
        <v>78.23</v>
      </c>
      <c r="K19" s="21">
        <f t="shared" si="0"/>
        <v>89.4</v>
      </c>
      <c r="L19" s="39"/>
      <c r="M19" s="20">
        <f t="shared" si="5"/>
        <v>11</v>
      </c>
      <c r="N19" s="21">
        <f t="shared" si="3"/>
        <v>0.92999999999999972</v>
      </c>
      <c r="O19" s="21">
        <f t="shared" si="1"/>
        <v>1.8600000000000003</v>
      </c>
      <c r="P19" s="21">
        <f t="shared" si="1"/>
        <v>2.79</v>
      </c>
      <c r="Q19" s="21">
        <f t="shared" si="1"/>
        <v>3.7199999999999998</v>
      </c>
      <c r="R19" s="21">
        <f t="shared" si="1"/>
        <v>4.66</v>
      </c>
      <c r="S19" s="21">
        <f t="shared" si="1"/>
        <v>5.59</v>
      </c>
      <c r="T19" s="43">
        <f t="shared" si="1"/>
        <v>6.52</v>
      </c>
      <c r="U19" s="43">
        <f t="shared" si="1"/>
        <v>7.4499999999999993</v>
      </c>
    </row>
    <row r="20" spans="1:21" ht="14.1" customHeight="1" x14ac:dyDescent="0.2">
      <c r="A20" s="4"/>
      <c r="B20" s="50">
        <v>4.59</v>
      </c>
      <c r="C20" s="18">
        <f t="shared" si="4"/>
        <v>12</v>
      </c>
      <c r="D20" s="19">
        <f t="shared" si="2"/>
        <v>11.48</v>
      </c>
      <c r="E20" s="19">
        <f t="shared" si="0"/>
        <v>22.95</v>
      </c>
      <c r="F20" s="19">
        <f t="shared" si="0"/>
        <v>34.43</v>
      </c>
      <c r="G20" s="19">
        <f t="shared" si="0"/>
        <v>45.9</v>
      </c>
      <c r="H20" s="19">
        <f t="shared" si="0"/>
        <v>57.38</v>
      </c>
      <c r="I20" s="19">
        <f t="shared" si="0"/>
        <v>68.849999999999994</v>
      </c>
      <c r="J20" s="19">
        <f t="shared" si="0"/>
        <v>80.33</v>
      </c>
      <c r="K20" s="19">
        <f t="shared" si="0"/>
        <v>91.8</v>
      </c>
      <c r="L20" s="39"/>
      <c r="M20" s="18">
        <f t="shared" si="5"/>
        <v>12</v>
      </c>
      <c r="N20" s="19">
        <f t="shared" si="3"/>
        <v>0.96</v>
      </c>
      <c r="O20" s="19">
        <f t="shared" si="1"/>
        <v>1.9100000000000001</v>
      </c>
      <c r="P20" s="19">
        <f t="shared" si="1"/>
        <v>2.87</v>
      </c>
      <c r="Q20" s="19">
        <f t="shared" si="1"/>
        <v>3.8200000000000003</v>
      </c>
      <c r="R20" s="19">
        <f t="shared" si="1"/>
        <v>4.7799999999999994</v>
      </c>
      <c r="S20" s="19">
        <f t="shared" si="1"/>
        <v>5.74</v>
      </c>
      <c r="T20" s="42">
        <f t="shared" si="1"/>
        <v>6.6899999999999995</v>
      </c>
      <c r="U20" s="42">
        <f t="shared" si="1"/>
        <v>7.65</v>
      </c>
    </row>
    <row r="21" spans="1:21" s="7" customFormat="1" ht="14.1" customHeight="1" x14ac:dyDescent="0.2">
      <c r="A21" s="6"/>
      <c r="B21" s="49">
        <v>4.71</v>
      </c>
      <c r="C21" s="20">
        <f t="shared" si="4"/>
        <v>13</v>
      </c>
      <c r="D21" s="21">
        <f t="shared" si="2"/>
        <v>11.78</v>
      </c>
      <c r="E21" s="21">
        <f t="shared" si="0"/>
        <v>23.55</v>
      </c>
      <c r="F21" s="21">
        <f t="shared" si="0"/>
        <v>35.33</v>
      </c>
      <c r="G21" s="21">
        <f t="shared" si="0"/>
        <v>47.1</v>
      </c>
      <c r="H21" s="21">
        <f t="shared" si="0"/>
        <v>58.88</v>
      </c>
      <c r="I21" s="21">
        <f t="shared" si="0"/>
        <v>70.650000000000006</v>
      </c>
      <c r="J21" s="21">
        <f t="shared" si="0"/>
        <v>82.43</v>
      </c>
      <c r="K21" s="21">
        <f t="shared" si="0"/>
        <v>94.2</v>
      </c>
      <c r="L21" s="39"/>
      <c r="M21" s="20">
        <f t="shared" si="5"/>
        <v>13</v>
      </c>
      <c r="N21" s="21">
        <f t="shared" si="3"/>
        <v>0.98000000000000043</v>
      </c>
      <c r="O21" s="21">
        <f t="shared" si="1"/>
        <v>1.96</v>
      </c>
      <c r="P21" s="21">
        <f t="shared" si="1"/>
        <v>2.9400000000000004</v>
      </c>
      <c r="Q21" s="21">
        <f t="shared" si="1"/>
        <v>3.92</v>
      </c>
      <c r="R21" s="21">
        <f t="shared" si="1"/>
        <v>4.91</v>
      </c>
      <c r="S21" s="21">
        <f t="shared" si="1"/>
        <v>5.8900000000000006</v>
      </c>
      <c r="T21" s="43">
        <f t="shared" si="1"/>
        <v>6.8699999999999992</v>
      </c>
      <c r="U21" s="43">
        <f t="shared" si="1"/>
        <v>7.85</v>
      </c>
    </row>
    <row r="22" spans="1:21" ht="14.1" customHeight="1" x14ac:dyDescent="0.2">
      <c r="A22" s="4"/>
      <c r="B22" s="50">
        <v>4.83</v>
      </c>
      <c r="C22" s="18">
        <f t="shared" si="4"/>
        <v>14</v>
      </c>
      <c r="D22" s="19">
        <f t="shared" si="2"/>
        <v>12.08</v>
      </c>
      <c r="E22" s="19">
        <f t="shared" si="0"/>
        <v>24.15</v>
      </c>
      <c r="F22" s="19">
        <f t="shared" si="0"/>
        <v>36.229999999999997</v>
      </c>
      <c r="G22" s="19">
        <f t="shared" si="0"/>
        <v>48.3</v>
      </c>
      <c r="H22" s="19">
        <f t="shared" si="0"/>
        <v>60.38</v>
      </c>
      <c r="I22" s="19">
        <f t="shared" si="0"/>
        <v>72.45</v>
      </c>
      <c r="J22" s="19">
        <f t="shared" si="0"/>
        <v>84.53</v>
      </c>
      <c r="K22" s="19">
        <f t="shared" si="0"/>
        <v>96.6</v>
      </c>
      <c r="L22" s="39"/>
      <c r="M22" s="18">
        <f t="shared" si="5"/>
        <v>14</v>
      </c>
      <c r="N22" s="19">
        <f t="shared" si="3"/>
        <v>1.0099999999999998</v>
      </c>
      <c r="O22" s="19">
        <f t="shared" si="1"/>
        <v>2.0099999999999998</v>
      </c>
      <c r="P22" s="19">
        <f t="shared" si="1"/>
        <v>3.0199999999999996</v>
      </c>
      <c r="Q22" s="19">
        <f t="shared" si="1"/>
        <v>4.0199999999999996</v>
      </c>
      <c r="R22" s="19">
        <f t="shared" si="1"/>
        <v>5.0299999999999994</v>
      </c>
      <c r="S22" s="19">
        <f t="shared" si="1"/>
        <v>6.0399999999999991</v>
      </c>
      <c r="T22" s="42">
        <f t="shared" si="1"/>
        <v>7.0399999999999991</v>
      </c>
      <c r="U22" s="42">
        <f t="shared" si="1"/>
        <v>8.0500000000000007</v>
      </c>
    </row>
    <row r="23" spans="1:21" s="7" customFormat="1" ht="14.1" customHeight="1" x14ac:dyDescent="0.2">
      <c r="A23" s="6"/>
      <c r="B23" s="49">
        <v>4.96</v>
      </c>
      <c r="C23" s="20">
        <f t="shared" si="4"/>
        <v>15</v>
      </c>
      <c r="D23" s="21">
        <f t="shared" si="2"/>
        <v>12.4</v>
      </c>
      <c r="E23" s="21">
        <f t="shared" si="0"/>
        <v>24.8</v>
      </c>
      <c r="F23" s="21">
        <f t="shared" si="0"/>
        <v>37.200000000000003</v>
      </c>
      <c r="G23" s="21">
        <f t="shared" si="0"/>
        <v>49.6</v>
      </c>
      <c r="H23" s="21">
        <f t="shared" si="0"/>
        <v>62</v>
      </c>
      <c r="I23" s="21">
        <f t="shared" si="0"/>
        <v>74.400000000000006</v>
      </c>
      <c r="J23" s="21">
        <f t="shared" si="0"/>
        <v>86.8</v>
      </c>
      <c r="K23" s="21">
        <f t="shared" si="0"/>
        <v>99.2</v>
      </c>
      <c r="L23" s="39"/>
      <c r="M23" s="20">
        <f t="shared" si="5"/>
        <v>15</v>
      </c>
      <c r="N23" s="21">
        <f t="shared" si="3"/>
        <v>1.0300000000000002</v>
      </c>
      <c r="O23" s="21">
        <f t="shared" si="1"/>
        <v>2.0700000000000003</v>
      </c>
      <c r="P23" s="21">
        <f t="shared" si="1"/>
        <v>3.0999999999999996</v>
      </c>
      <c r="Q23" s="21">
        <f t="shared" si="1"/>
        <v>4.1300000000000008</v>
      </c>
      <c r="R23" s="21">
        <f t="shared" si="1"/>
        <v>5.17</v>
      </c>
      <c r="S23" s="21">
        <f t="shared" si="1"/>
        <v>6.1999999999999993</v>
      </c>
      <c r="T23" s="43">
        <f t="shared" si="1"/>
        <v>7.23</v>
      </c>
      <c r="U23" s="43">
        <f t="shared" si="1"/>
        <v>8.27</v>
      </c>
    </row>
    <row r="24" spans="1:21" ht="14.1" customHeight="1" x14ac:dyDescent="0.2">
      <c r="A24" s="4"/>
      <c r="B24" s="50">
        <v>5.09</v>
      </c>
      <c r="C24" s="18">
        <f t="shared" si="4"/>
        <v>16</v>
      </c>
      <c r="D24" s="19">
        <f t="shared" si="2"/>
        <v>12.73</v>
      </c>
      <c r="E24" s="19">
        <f t="shared" si="2"/>
        <v>25.45</v>
      </c>
      <c r="F24" s="19">
        <f t="shared" si="2"/>
        <v>38.18</v>
      </c>
      <c r="G24" s="19">
        <f t="shared" si="2"/>
        <v>50.9</v>
      </c>
      <c r="H24" s="19">
        <f t="shared" si="2"/>
        <v>63.63</v>
      </c>
      <c r="I24" s="19">
        <f t="shared" si="2"/>
        <v>76.349999999999994</v>
      </c>
      <c r="J24" s="19">
        <f t="shared" si="2"/>
        <v>89.08</v>
      </c>
      <c r="K24" s="19">
        <f t="shared" si="2"/>
        <v>101.8</v>
      </c>
      <c r="L24" s="39"/>
      <c r="M24" s="18">
        <f t="shared" si="5"/>
        <v>16</v>
      </c>
      <c r="N24" s="19">
        <f t="shared" si="3"/>
        <v>1.0599999999999996</v>
      </c>
      <c r="O24" s="19">
        <f t="shared" si="3"/>
        <v>2.12</v>
      </c>
      <c r="P24" s="19">
        <f t="shared" si="3"/>
        <v>3.1799999999999997</v>
      </c>
      <c r="Q24" s="19">
        <f t="shared" si="3"/>
        <v>4.24</v>
      </c>
      <c r="R24" s="19">
        <f t="shared" si="3"/>
        <v>5.3000000000000007</v>
      </c>
      <c r="S24" s="19">
        <f t="shared" si="3"/>
        <v>6.3599999999999994</v>
      </c>
      <c r="T24" s="42">
        <f t="shared" si="3"/>
        <v>7.42</v>
      </c>
      <c r="U24" s="42">
        <f t="shared" si="3"/>
        <v>8.48</v>
      </c>
    </row>
    <row r="25" spans="1:21" s="7" customFormat="1" ht="14.1" customHeight="1" x14ac:dyDescent="0.2">
      <c r="A25" s="6"/>
      <c r="B25" s="49">
        <v>5.21</v>
      </c>
      <c r="C25" s="20">
        <f t="shared" si="4"/>
        <v>17</v>
      </c>
      <c r="D25" s="21">
        <f t="shared" ref="D25:K40" si="6">ROUND(D$7/1000*$B25,2)</f>
        <v>13.03</v>
      </c>
      <c r="E25" s="21">
        <f t="shared" si="6"/>
        <v>26.05</v>
      </c>
      <c r="F25" s="21">
        <f t="shared" si="6"/>
        <v>39.08</v>
      </c>
      <c r="G25" s="21">
        <f t="shared" si="6"/>
        <v>52.1</v>
      </c>
      <c r="H25" s="21">
        <f t="shared" si="6"/>
        <v>65.13</v>
      </c>
      <c r="I25" s="21">
        <f t="shared" si="6"/>
        <v>78.150000000000006</v>
      </c>
      <c r="J25" s="21">
        <f t="shared" si="6"/>
        <v>91.18</v>
      </c>
      <c r="K25" s="21">
        <f t="shared" si="6"/>
        <v>104.2</v>
      </c>
      <c r="L25" s="39"/>
      <c r="M25" s="20">
        <f t="shared" si="5"/>
        <v>17</v>
      </c>
      <c r="N25" s="21">
        <f t="shared" ref="N25:U40" si="7">ROUND((N$7/1000*$B25+$V$8*12)*0.08333,2)-$V$8</f>
        <v>1.0899999999999999</v>
      </c>
      <c r="O25" s="21">
        <f t="shared" si="7"/>
        <v>2.17</v>
      </c>
      <c r="P25" s="21">
        <f t="shared" si="7"/>
        <v>3.26</v>
      </c>
      <c r="Q25" s="21">
        <f t="shared" si="7"/>
        <v>4.34</v>
      </c>
      <c r="R25" s="21">
        <f t="shared" si="7"/>
        <v>5.43</v>
      </c>
      <c r="S25" s="21">
        <f t="shared" si="7"/>
        <v>6.51</v>
      </c>
      <c r="T25" s="43">
        <f t="shared" si="7"/>
        <v>7.6</v>
      </c>
      <c r="U25" s="43">
        <f t="shared" si="7"/>
        <v>8.68</v>
      </c>
    </row>
    <row r="26" spans="1:21" ht="14.1" customHeight="1" x14ac:dyDescent="0.2">
      <c r="A26" s="4"/>
      <c r="B26" s="50">
        <v>5.34</v>
      </c>
      <c r="C26" s="18">
        <f t="shared" si="4"/>
        <v>18</v>
      </c>
      <c r="D26" s="19">
        <f t="shared" si="6"/>
        <v>13.35</v>
      </c>
      <c r="E26" s="19">
        <f t="shared" si="6"/>
        <v>26.7</v>
      </c>
      <c r="F26" s="19">
        <f t="shared" si="6"/>
        <v>40.049999999999997</v>
      </c>
      <c r="G26" s="19">
        <f t="shared" si="6"/>
        <v>53.4</v>
      </c>
      <c r="H26" s="19">
        <f t="shared" si="6"/>
        <v>66.75</v>
      </c>
      <c r="I26" s="19">
        <f t="shared" si="6"/>
        <v>80.099999999999994</v>
      </c>
      <c r="J26" s="19">
        <f t="shared" si="6"/>
        <v>93.45</v>
      </c>
      <c r="K26" s="19">
        <f t="shared" si="6"/>
        <v>106.8</v>
      </c>
      <c r="L26" s="39"/>
      <c r="M26" s="18">
        <f t="shared" si="5"/>
        <v>18</v>
      </c>
      <c r="N26" s="19">
        <f t="shared" si="7"/>
        <v>1.1100000000000003</v>
      </c>
      <c r="O26" s="19">
        <f t="shared" si="7"/>
        <v>2.2199999999999998</v>
      </c>
      <c r="P26" s="19">
        <f t="shared" si="7"/>
        <v>3.34</v>
      </c>
      <c r="Q26" s="19">
        <f t="shared" si="7"/>
        <v>4.4499999999999993</v>
      </c>
      <c r="R26" s="19">
        <f t="shared" si="7"/>
        <v>5.5600000000000005</v>
      </c>
      <c r="S26" s="19">
        <f t="shared" si="7"/>
        <v>6.67</v>
      </c>
      <c r="T26" s="42">
        <f t="shared" si="7"/>
        <v>7.7899999999999991</v>
      </c>
      <c r="U26" s="42">
        <f t="shared" si="7"/>
        <v>8.9</v>
      </c>
    </row>
    <row r="27" spans="1:21" s="7" customFormat="1" ht="14.1" customHeight="1" x14ac:dyDescent="0.2">
      <c r="A27" s="6"/>
      <c r="B27" s="49">
        <v>5.48</v>
      </c>
      <c r="C27" s="20">
        <f t="shared" si="4"/>
        <v>19</v>
      </c>
      <c r="D27" s="21">
        <f t="shared" si="6"/>
        <v>13.7</v>
      </c>
      <c r="E27" s="21">
        <f t="shared" si="6"/>
        <v>27.4</v>
      </c>
      <c r="F27" s="21">
        <f t="shared" si="6"/>
        <v>41.1</v>
      </c>
      <c r="G27" s="21">
        <f t="shared" si="6"/>
        <v>54.8</v>
      </c>
      <c r="H27" s="21">
        <f t="shared" si="6"/>
        <v>68.5</v>
      </c>
      <c r="I27" s="21">
        <f t="shared" si="6"/>
        <v>82.2</v>
      </c>
      <c r="J27" s="21">
        <f t="shared" si="6"/>
        <v>95.9</v>
      </c>
      <c r="K27" s="21">
        <f t="shared" si="6"/>
        <v>109.6</v>
      </c>
      <c r="L27" s="39"/>
      <c r="M27" s="20">
        <f t="shared" si="5"/>
        <v>19</v>
      </c>
      <c r="N27" s="21">
        <f t="shared" si="7"/>
        <v>1.1399999999999997</v>
      </c>
      <c r="O27" s="21">
        <f t="shared" si="7"/>
        <v>2.2800000000000002</v>
      </c>
      <c r="P27" s="21">
        <f t="shared" si="7"/>
        <v>3.42</v>
      </c>
      <c r="Q27" s="21">
        <f t="shared" si="7"/>
        <v>4.57</v>
      </c>
      <c r="R27" s="21">
        <f t="shared" si="7"/>
        <v>5.7100000000000009</v>
      </c>
      <c r="S27" s="21">
        <f t="shared" si="7"/>
        <v>6.85</v>
      </c>
      <c r="T27" s="43">
        <f t="shared" si="7"/>
        <v>7.99</v>
      </c>
      <c r="U27" s="43">
        <f t="shared" si="7"/>
        <v>9.1300000000000008</v>
      </c>
    </row>
    <row r="28" spans="1:21" ht="14.1" customHeight="1" x14ac:dyDescent="0.2">
      <c r="A28" s="4"/>
      <c r="B28" s="50">
        <v>5.62</v>
      </c>
      <c r="C28" s="18">
        <f t="shared" si="4"/>
        <v>20</v>
      </c>
      <c r="D28" s="19">
        <f t="shared" si="6"/>
        <v>14.05</v>
      </c>
      <c r="E28" s="19">
        <f t="shared" si="6"/>
        <v>28.1</v>
      </c>
      <c r="F28" s="19">
        <f t="shared" si="6"/>
        <v>42.15</v>
      </c>
      <c r="G28" s="19">
        <f t="shared" si="6"/>
        <v>56.2</v>
      </c>
      <c r="H28" s="19">
        <f t="shared" si="6"/>
        <v>70.25</v>
      </c>
      <c r="I28" s="19">
        <f t="shared" si="6"/>
        <v>84.3</v>
      </c>
      <c r="J28" s="19">
        <f t="shared" si="6"/>
        <v>98.35</v>
      </c>
      <c r="K28" s="19">
        <f t="shared" si="6"/>
        <v>112.4</v>
      </c>
      <c r="L28" s="39"/>
      <c r="M28" s="18">
        <f t="shared" si="5"/>
        <v>20</v>
      </c>
      <c r="N28" s="19">
        <f t="shared" si="7"/>
        <v>1.17</v>
      </c>
      <c r="O28" s="19">
        <f t="shared" si="7"/>
        <v>2.34</v>
      </c>
      <c r="P28" s="19">
        <f t="shared" si="7"/>
        <v>3.51</v>
      </c>
      <c r="Q28" s="19">
        <f t="shared" si="7"/>
        <v>4.68</v>
      </c>
      <c r="R28" s="19">
        <f t="shared" si="7"/>
        <v>5.85</v>
      </c>
      <c r="S28" s="19">
        <f t="shared" si="7"/>
        <v>7.02</v>
      </c>
      <c r="T28" s="42">
        <f t="shared" si="7"/>
        <v>8.1999999999999993</v>
      </c>
      <c r="U28" s="42">
        <f t="shared" si="7"/>
        <v>9.3699999999999992</v>
      </c>
    </row>
    <row r="29" spans="1:21" s="7" customFormat="1" ht="14.1" customHeight="1" x14ac:dyDescent="0.2">
      <c r="A29" s="6"/>
      <c r="B29" s="49">
        <v>5.83</v>
      </c>
      <c r="C29" s="20">
        <f t="shared" si="4"/>
        <v>21</v>
      </c>
      <c r="D29" s="21">
        <f t="shared" si="6"/>
        <v>14.58</v>
      </c>
      <c r="E29" s="21">
        <f t="shared" si="6"/>
        <v>29.15</v>
      </c>
      <c r="F29" s="21">
        <f t="shared" si="6"/>
        <v>43.73</v>
      </c>
      <c r="G29" s="21">
        <f t="shared" si="6"/>
        <v>58.3</v>
      </c>
      <c r="H29" s="21">
        <f t="shared" si="6"/>
        <v>72.88</v>
      </c>
      <c r="I29" s="21">
        <f t="shared" si="6"/>
        <v>87.45</v>
      </c>
      <c r="J29" s="21">
        <f t="shared" si="6"/>
        <v>102.03</v>
      </c>
      <c r="K29" s="21">
        <f t="shared" si="6"/>
        <v>116.6</v>
      </c>
      <c r="L29" s="39"/>
      <c r="M29" s="20">
        <f t="shared" si="5"/>
        <v>21</v>
      </c>
      <c r="N29" s="21">
        <f t="shared" si="7"/>
        <v>1.21</v>
      </c>
      <c r="O29" s="21">
        <f t="shared" si="7"/>
        <v>2.4299999999999997</v>
      </c>
      <c r="P29" s="21">
        <f t="shared" si="7"/>
        <v>3.6399999999999997</v>
      </c>
      <c r="Q29" s="21">
        <f t="shared" si="7"/>
        <v>4.8599999999999994</v>
      </c>
      <c r="R29" s="21">
        <f t="shared" si="7"/>
        <v>6.07</v>
      </c>
      <c r="S29" s="21">
        <f t="shared" si="7"/>
        <v>7.2899999999999991</v>
      </c>
      <c r="T29" s="43">
        <f t="shared" si="7"/>
        <v>8.5</v>
      </c>
      <c r="U29" s="43">
        <f t="shared" si="7"/>
        <v>9.7200000000000006</v>
      </c>
    </row>
    <row r="30" spans="1:21" ht="14.1" customHeight="1" x14ac:dyDescent="0.2">
      <c r="A30" s="4"/>
      <c r="B30" s="50">
        <v>6.05</v>
      </c>
      <c r="C30" s="18">
        <f t="shared" si="4"/>
        <v>22</v>
      </c>
      <c r="D30" s="19">
        <f t="shared" si="6"/>
        <v>15.13</v>
      </c>
      <c r="E30" s="19">
        <f t="shared" si="6"/>
        <v>30.25</v>
      </c>
      <c r="F30" s="19">
        <f t="shared" si="6"/>
        <v>45.38</v>
      </c>
      <c r="G30" s="19">
        <f t="shared" si="6"/>
        <v>60.5</v>
      </c>
      <c r="H30" s="19">
        <f t="shared" si="6"/>
        <v>75.63</v>
      </c>
      <c r="I30" s="19">
        <f t="shared" si="6"/>
        <v>90.75</v>
      </c>
      <c r="J30" s="19">
        <f t="shared" si="6"/>
        <v>105.88</v>
      </c>
      <c r="K30" s="19">
        <f t="shared" si="6"/>
        <v>121</v>
      </c>
      <c r="L30" s="39"/>
      <c r="M30" s="18">
        <f t="shared" si="5"/>
        <v>22</v>
      </c>
      <c r="N30" s="19">
        <f t="shared" si="7"/>
        <v>1.2599999999999998</v>
      </c>
      <c r="O30" s="19">
        <f t="shared" si="7"/>
        <v>2.5199999999999996</v>
      </c>
      <c r="P30" s="19">
        <f t="shared" si="7"/>
        <v>3.7800000000000002</v>
      </c>
      <c r="Q30" s="19">
        <f t="shared" si="7"/>
        <v>5.0399999999999991</v>
      </c>
      <c r="R30" s="19">
        <f t="shared" si="7"/>
        <v>6.3000000000000007</v>
      </c>
      <c r="S30" s="19">
        <f t="shared" si="7"/>
        <v>7.5600000000000005</v>
      </c>
      <c r="T30" s="42">
        <f t="shared" si="7"/>
        <v>8.82</v>
      </c>
      <c r="U30" s="42">
        <f t="shared" si="7"/>
        <v>10.08</v>
      </c>
    </row>
    <row r="31" spans="1:21" s="7" customFormat="1" ht="14.1" customHeight="1" x14ac:dyDescent="0.2">
      <c r="A31" s="6"/>
      <c r="B31" s="49">
        <v>6.29</v>
      </c>
      <c r="C31" s="20">
        <f t="shared" si="4"/>
        <v>23</v>
      </c>
      <c r="D31" s="21">
        <f t="shared" si="6"/>
        <v>15.73</v>
      </c>
      <c r="E31" s="21">
        <f t="shared" si="6"/>
        <v>31.45</v>
      </c>
      <c r="F31" s="21">
        <f t="shared" si="6"/>
        <v>47.18</v>
      </c>
      <c r="G31" s="21">
        <f t="shared" si="6"/>
        <v>62.9</v>
      </c>
      <c r="H31" s="21">
        <f t="shared" si="6"/>
        <v>78.63</v>
      </c>
      <c r="I31" s="21">
        <f t="shared" si="6"/>
        <v>94.35</v>
      </c>
      <c r="J31" s="21">
        <f t="shared" si="6"/>
        <v>110.08</v>
      </c>
      <c r="K31" s="21">
        <f t="shared" si="6"/>
        <v>125.8</v>
      </c>
      <c r="L31" s="39"/>
      <c r="M31" s="20">
        <f t="shared" si="5"/>
        <v>23</v>
      </c>
      <c r="N31" s="21">
        <f t="shared" si="7"/>
        <v>1.3099999999999996</v>
      </c>
      <c r="O31" s="21">
        <f t="shared" si="7"/>
        <v>2.62</v>
      </c>
      <c r="P31" s="21">
        <f t="shared" si="7"/>
        <v>3.9299999999999997</v>
      </c>
      <c r="Q31" s="21">
        <f t="shared" si="7"/>
        <v>5.24</v>
      </c>
      <c r="R31" s="21">
        <f t="shared" si="7"/>
        <v>6.5500000000000007</v>
      </c>
      <c r="S31" s="21">
        <f t="shared" si="7"/>
        <v>7.8599999999999994</v>
      </c>
      <c r="T31" s="43">
        <f t="shared" si="7"/>
        <v>9.17</v>
      </c>
      <c r="U31" s="43">
        <f t="shared" si="7"/>
        <v>10.48</v>
      </c>
    </row>
    <row r="32" spans="1:21" ht="14.1" customHeight="1" x14ac:dyDescent="0.2">
      <c r="A32" s="4"/>
      <c r="B32" s="50">
        <v>6.54</v>
      </c>
      <c r="C32" s="18">
        <f t="shared" si="4"/>
        <v>24</v>
      </c>
      <c r="D32" s="19">
        <f t="shared" si="6"/>
        <v>16.350000000000001</v>
      </c>
      <c r="E32" s="19">
        <f t="shared" si="6"/>
        <v>32.700000000000003</v>
      </c>
      <c r="F32" s="19">
        <f t="shared" si="6"/>
        <v>49.05</v>
      </c>
      <c r="G32" s="19">
        <f t="shared" si="6"/>
        <v>65.400000000000006</v>
      </c>
      <c r="H32" s="19">
        <f t="shared" si="6"/>
        <v>81.75</v>
      </c>
      <c r="I32" s="19">
        <f t="shared" si="6"/>
        <v>98.1</v>
      </c>
      <c r="J32" s="19">
        <f t="shared" si="6"/>
        <v>114.45</v>
      </c>
      <c r="K32" s="19">
        <f t="shared" si="6"/>
        <v>130.80000000000001</v>
      </c>
      <c r="L32" s="39"/>
      <c r="M32" s="18">
        <f t="shared" si="5"/>
        <v>24</v>
      </c>
      <c r="N32" s="19">
        <f t="shared" si="7"/>
        <v>1.3600000000000003</v>
      </c>
      <c r="O32" s="19">
        <f t="shared" si="7"/>
        <v>2.7199999999999998</v>
      </c>
      <c r="P32" s="19">
        <f t="shared" si="7"/>
        <v>4.09</v>
      </c>
      <c r="Q32" s="19">
        <f t="shared" si="7"/>
        <v>5.4499999999999993</v>
      </c>
      <c r="R32" s="19">
        <f t="shared" si="7"/>
        <v>6.8100000000000005</v>
      </c>
      <c r="S32" s="19">
        <f t="shared" si="7"/>
        <v>8.17</v>
      </c>
      <c r="T32" s="42">
        <f t="shared" si="7"/>
        <v>9.5399999999999991</v>
      </c>
      <c r="U32" s="42">
        <f t="shared" si="7"/>
        <v>10.9</v>
      </c>
    </row>
    <row r="33" spans="1:21" s="7" customFormat="1" ht="14.1" customHeight="1" x14ac:dyDescent="0.2">
      <c r="A33" s="6"/>
      <c r="B33" s="49">
        <v>6.82</v>
      </c>
      <c r="C33" s="20">
        <f t="shared" si="4"/>
        <v>25</v>
      </c>
      <c r="D33" s="21">
        <f t="shared" si="6"/>
        <v>17.05</v>
      </c>
      <c r="E33" s="21">
        <f t="shared" si="6"/>
        <v>34.1</v>
      </c>
      <c r="F33" s="21">
        <f t="shared" si="6"/>
        <v>51.15</v>
      </c>
      <c r="G33" s="21">
        <f t="shared" si="6"/>
        <v>68.2</v>
      </c>
      <c r="H33" s="21">
        <f t="shared" si="6"/>
        <v>85.25</v>
      </c>
      <c r="I33" s="21">
        <f t="shared" si="6"/>
        <v>102.3</v>
      </c>
      <c r="J33" s="21">
        <f t="shared" si="6"/>
        <v>119.35</v>
      </c>
      <c r="K33" s="21">
        <f t="shared" si="6"/>
        <v>136.4</v>
      </c>
      <c r="L33" s="39"/>
      <c r="M33" s="20">
        <f t="shared" si="5"/>
        <v>25</v>
      </c>
      <c r="N33" s="21">
        <f t="shared" si="7"/>
        <v>1.42</v>
      </c>
      <c r="O33" s="21">
        <f t="shared" si="7"/>
        <v>2.84</v>
      </c>
      <c r="P33" s="21">
        <f t="shared" si="7"/>
        <v>4.26</v>
      </c>
      <c r="Q33" s="21">
        <f t="shared" si="7"/>
        <v>5.68</v>
      </c>
      <c r="R33" s="21">
        <f t="shared" si="7"/>
        <v>7.1</v>
      </c>
      <c r="S33" s="21">
        <f t="shared" si="7"/>
        <v>8.52</v>
      </c>
      <c r="T33" s="43">
        <f t="shared" si="7"/>
        <v>9.9499999999999993</v>
      </c>
      <c r="U33" s="43">
        <f t="shared" si="7"/>
        <v>11.37</v>
      </c>
    </row>
    <row r="34" spans="1:21" ht="14.1" customHeight="1" x14ac:dyDescent="0.2">
      <c r="A34" s="4"/>
      <c r="B34" s="50">
        <v>7.09</v>
      </c>
      <c r="C34" s="18">
        <f t="shared" si="4"/>
        <v>26</v>
      </c>
      <c r="D34" s="19">
        <f t="shared" si="6"/>
        <v>17.73</v>
      </c>
      <c r="E34" s="19">
        <f t="shared" si="6"/>
        <v>35.450000000000003</v>
      </c>
      <c r="F34" s="19">
        <f t="shared" si="6"/>
        <v>53.18</v>
      </c>
      <c r="G34" s="19">
        <f t="shared" si="6"/>
        <v>70.900000000000006</v>
      </c>
      <c r="H34" s="19">
        <f t="shared" si="6"/>
        <v>88.63</v>
      </c>
      <c r="I34" s="19">
        <f t="shared" si="6"/>
        <v>106.35</v>
      </c>
      <c r="J34" s="19">
        <f t="shared" si="6"/>
        <v>124.08</v>
      </c>
      <c r="K34" s="19">
        <f t="shared" si="6"/>
        <v>141.80000000000001</v>
      </c>
      <c r="L34" s="39"/>
      <c r="M34" s="18">
        <f t="shared" si="5"/>
        <v>26</v>
      </c>
      <c r="N34" s="19">
        <f t="shared" si="7"/>
        <v>1.4800000000000004</v>
      </c>
      <c r="O34" s="19">
        <f t="shared" si="7"/>
        <v>2.95</v>
      </c>
      <c r="P34" s="19">
        <f t="shared" si="7"/>
        <v>4.43</v>
      </c>
      <c r="Q34" s="19">
        <f t="shared" si="7"/>
        <v>5.91</v>
      </c>
      <c r="R34" s="19">
        <f t="shared" si="7"/>
        <v>7.3800000000000008</v>
      </c>
      <c r="S34" s="19">
        <f t="shared" si="7"/>
        <v>8.86</v>
      </c>
      <c r="T34" s="42">
        <f t="shared" si="7"/>
        <v>10.34</v>
      </c>
      <c r="U34" s="42">
        <f t="shared" si="7"/>
        <v>11.82</v>
      </c>
    </row>
    <row r="35" spans="1:21" s="7" customFormat="1" ht="14.1" customHeight="1" x14ac:dyDescent="0.2">
      <c r="A35" s="6"/>
      <c r="B35" s="49">
        <v>7.37</v>
      </c>
      <c r="C35" s="20">
        <f t="shared" si="4"/>
        <v>27</v>
      </c>
      <c r="D35" s="21">
        <f t="shared" si="6"/>
        <v>18.43</v>
      </c>
      <c r="E35" s="21">
        <f t="shared" si="6"/>
        <v>36.85</v>
      </c>
      <c r="F35" s="21">
        <f t="shared" si="6"/>
        <v>55.28</v>
      </c>
      <c r="G35" s="21">
        <f t="shared" si="6"/>
        <v>73.7</v>
      </c>
      <c r="H35" s="21">
        <f t="shared" si="6"/>
        <v>92.13</v>
      </c>
      <c r="I35" s="21">
        <f t="shared" si="6"/>
        <v>110.55</v>
      </c>
      <c r="J35" s="21">
        <f t="shared" si="6"/>
        <v>128.97999999999999</v>
      </c>
      <c r="K35" s="21">
        <f t="shared" si="6"/>
        <v>147.4</v>
      </c>
      <c r="L35" s="39"/>
      <c r="M35" s="20">
        <f t="shared" si="5"/>
        <v>27</v>
      </c>
      <c r="N35" s="21">
        <f t="shared" si="7"/>
        <v>1.54</v>
      </c>
      <c r="O35" s="21">
        <f t="shared" si="7"/>
        <v>3.0700000000000003</v>
      </c>
      <c r="P35" s="21">
        <f t="shared" si="7"/>
        <v>4.6099999999999994</v>
      </c>
      <c r="Q35" s="21">
        <f t="shared" si="7"/>
        <v>6.1400000000000006</v>
      </c>
      <c r="R35" s="21">
        <f t="shared" si="7"/>
        <v>7.68</v>
      </c>
      <c r="S35" s="21">
        <f t="shared" si="7"/>
        <v>9.2100000000000009</v>
      </c>
      <c r="T35" s="43">
        <f t="shared" si="7"/>
        <v>10.75</v>
      </c>
      <c r="U35" s="43">
        <f t="shared" si="7"/>
        <v>12.280000000000001</v>
      </c>
    </row>
    <row r="36" spans="1:21" ht="14.1" customHeight="1" x14ac:dyDescent="0.2">
      <c r="A36" s="4"/>
      <c r="B36" s="50">
        <v>7.67</v>
      </c>
      <c r="C36" s="18">
        <f t="shared" si="4"/>
        <v>28</v>
      </c>
      <c r="D36" s="19">
        <f t="shared" si="6"/>
        <v>19.18</v>
      </c>
      <c r="E36" s="19">
        <f t="shared" si="6"/>
        <v>38.35</v>
      </c>
      <c r="F36" s="19">
        <f t="shared" si="6"/>
        <v>57.53</v>
      </c>
      <c r="G36" s="19">
        <f t="shared" si="6"/>
        <v>76.7</v>
      </c>
      <c r="H36" s="19">
        <f t="shared" si="6"/>
        <v>95.88</v>
      </c>
      <c r="I36" s="19">
        <f t="shared" si="6"/>
        <v>115.05</v>
      </c>
      <c r="J36" s="19">
        <f t="shared" si="6"/>
        <v>134.22999999999999</v>
      </c>
      <c r="K36" s="19">
        <f t="shared" si="6"/>
        <v>153.4</v>
      </c>
      <c r="L36" s="39"/>
      <c r="M36" s="18">
        <f t="shared" si="5"/>
        <v>28</v>
      </c>
      <c r="N36" s="19">
        <f t="shared" si="7"/>
        <v>1.5999999999999996</v>
      </c>
      <c r="O36" s="19">
        <f t="shared" si="7"/>
        <v>3.2</v>
      </c>
      <c r="P36" s="19">
        <f t="shared" si="7"/>
        <v>4.7899999999999991</v>
      </c>
      <c r="Q36" s="19">
        <f t="shared" si="7"/>
        <v>6.3900000000000006</v>
      </c>
      <c r="R36" s="19">
        <f t="shared" si="7"/>
        <v>7.99</v>
      </c>
      <c r="S36" s="19">
        <f t="shared" si="7"/>
        <v>9.59</v>
      </c>
      <c r="T36" s="42">
        <f t="shared" si="7"/>
        <v>11.18</v>
      </c>
      <c r="U36" s="42">
        <f t="shared" si="7"/>
        <v>12.780000000000001</v>
      </c>
    </row>
    <row r="37" spans="1:21" s="7" customFormat="1" ht="14.1" customHeight="1" x14ac:dyDescent="0.2">
      <c r="A37" s="6"/>
      <c r="B37" s="49">
        <v>8</v>
      </c>
      <c r="C37" s="20">
        <f t="shared" si="4"/>
        <v>29</v>
      </c>
      <c r="D37" s="21">
        <f t="shared" si="6"/>
        <v>20</v>
      </c>
      <c r="E37" s="21">
        <f t="shared" si="6"/>
        <v>40</v>
      </c>
      <c r="F37" s="21">
        <f t="shared" si="6"/>
        <v>60</v>
      </c>
      <c r="G37" s="21">
        <f t="shared" si="6"/>
        <v>80</v>
      </c>
      <c r="H37" s="21">
        <f t="shared" si="6"/>
        <v>100</v>
      </c>
      <c r="I37" s="21">
        <f t="shared" si="6"/>
        <v>120</v>
      </c>
      <c r="J37" s="21">
        <f t="shared" si="6"/>
        <v>140</v>
      </c>
      <c r="K37" s="21">
        <f t="shared" si="6"/>
        <v>160</v>
      </c>
      <c r="L37" s="39"/>
      <c r="M37" s="20">
        <f t="shared" si="5"/>
        <v>29</v>
      </c>
      <c r="N37" s="21">
        <f t="shared" si="7"/>
        <v>1.67</v>
      </c>
      <c r="O37" s="21">
        <f t="shared" si="7"/>
        <v>3.33</v>
      </c>
      <c r="P37" s="21">
        <f t="shared" si="7"/>
        <v>5</v>
      </c>
      <c r="Q37" s="21">
        <f t="shared" si="7"/>
        <v>6.67</v>
      </c>
      <c r="R37" s="21">
        <f t="shared" si="7"/>
        <v>8.33</v>
      </c>
      <c r="S37" s="21">
        <f t="shared" si="7"/>
        <v>10</v>
      </c>
      <c r="T37" s="43">
        <f t="shared" si="7"/>
        <v>11.67</v>
      </c>
      <c r="U37" s="43">
        <f t="shared" si="7"/>
        <v>13.329999999999998</v>
      </c>
    </row>
    <row r="38" spans="1:21" ht="14.1" customHeight="1" x14ac:dyDescent="0.2">
      <c r="A38" s="4"/>
      <c r="B38" s="50">
        <v>8.35</v>
      </c>
      <c r="C38" s="18">
        <f t="shared" si="4"/>
        <v>30</v>
      </c>
      <c r="D38" s="19">
        <f t="shared" si="6"/>
        <v>20.88</v>
      </c>
      <c r="E38" s="19">
        <f t="shared" si="6"/>
        <v>41.75</v>
      </c>
      <c r="F38" s="19">
        <f t="shared" si="6"/>
        <v>62.63</v>
      </c>
      <c r="G38" s="19">
        <f t="shared" si="6"/>
        <v>83.5</v>
      </c>
      <c r="H38" s="19">
        <f t="shared" si="6"/>
        <v>104.38</v>
      </c>
      <c r="I38" s="19">
        <f t="shared" si="6"/>
        <v>125.25</v>
      </c>
      <c r="J38" s="19">
        <f t="shared" si="6"/>
        <v>146.13</v>
      </c>
      <c r="K38" s="19">
        <f t="shared" si="6"/>
        <v>167</v>
      </c>
      <c r="L38" s="39"/>
      <c r="M38" s="18">
        <f t="shared" si="5"/>
        <v>30</v>
      </c>
      <c r="N38" s="19">
        <f t="shared" si="7"/>
        <v>1.7400000000000002</v>
      </c>
      <c r="O38" s="19">
        <f t="shared" si="7"/>
        <v>3.4800000000000004</v>
      </c>
      <c r="P38" s="19">
        <f t="shared" si="7"/>
        <v>5.2200000000000006</v>
      </c>
      <c r="Q38" s="19">
        <f t="shared" si="7"/>
        <v>6.9600000000000009</v>
      </c>
      <c r="R38" s="19">
        <f t="shared" si="7"/>
        <v>8.6999999999999993</v>
      </c>
      <c r="S38" s="19">
        <f t="shared" si="7"/>
        <v>10.44</v>
      </c>
      <c r="T38" s="42">
        <f t="shared" si="7"/>
        <v>12.18</v>
      </c>
      <c r="U38" s="42">
        <f t="shared" si="7"/>
        <v>13.920000000000002</v>
      </c>
    </row>
    <row r="39" spans="1:21" s="7" customFormat="1" ht="14.1" customHeight="1" x14ac:dyDescent="0.2">
      <c r="A39" s="6"/>
      <c r="B39" s="49">
        <v>8.68</v>
      </c>
      <c r="C39" s="20">
        <f t="shared" si="4"/>
        <v>31</v>
      </c>
      <c r="D39" s="21">
        <f t="shared" si="6"/>
        <v>21.7</v>
      </c>
      <c r="E39" s="21">
        <f t="shared" si="6"/>
        <v>43.4</v>
      </c>
      <c r="F39" s="21">
        <f t="shared" si="6"/>
        <v>65.099999999999994</v>
      </c>
      <c r="G39" s="21">
        <f t="shared" si="6"/>
        <v>86.8</v>
      </c>
      <c r="H39" s="21">
        <f t="shared" si="6"/>
        <v>108.5</v>
      </c>
      <c r="I39" s="21">
        <f t="shared" si="6"/>
        <v>130.19999999999999</v>
      </c>
      <c r="J39" s="21">
        <f t="shared" si="6"/>
        <v>151.9</v>
      </c>
      <c r="K39" s="21">
        <f t="shared" si="6"/>
        <v>173.6</v>
      </c>
      <c r="L39" s="39"/>
      <c r="M39" s="20">
        <f t="shared" si="5"/>
        <v>31</v>
      </c>
      <c r="N39" s="21">
        <f t="shared" si="7"/>
        <v>1.8099999999999996</v>
      </c>
      <c r="O39" s="21">
        <f t="shared" si="7"/>
        <v>3.62</v>
      </c>
      <c r="P39" s="21">
        <f t="shared" si="7"/>
        <v>5.42</v>
      </c>
      <c r="Q39" s="21">
        <f t="shared" si="7"/>
        <v>7.23</v>
      </c>
      <c r="R39" s="21">
        <f t="shared" si="7"/>
        <v>9.0399999999999991</v>
      </c>
      <c r="S39" s="21">
        <f t="shared" si="7"/>
        <v>10.85</v>
      </c>
      <c r="T39" s="43">
        <f t="shared" si="7"/>
        <v>12.66</v>
      </c>
      <c r="U39" s="43">
        <f t="shared" si="7"/>
        <v>14.469999999999999</v>
      </c>
    </row>
    <row r="40" spans="1:21" ht="14.1" customHeight="1" x14ac:dyDescent="0.2">
      <c r="A40" s="4"/>
      <c r="B40" s="50">
        <v>9.0500000000000007</v>
      </c>
      <c r="C40" s="18">
        <f t="shared" si="4"/>
        <v>32</v>
      </c>
      <c r="D40" s="19">
        <f t="shared" si="6"/>
        <v>22.63</v>
      </c>
      <c r="E40" s="19">
        <f t="shared" si="6"/>
        <v>45.25</v>
      </c>
      <c r="F40" s="19">
        <f t="shared" si="6"/>
        <v>67.88</v>
      </c>
      <c r="G40" s="19">
        <f t="shared" si="6"/>
        <v>90.5</v>
      </c>
      <c r="H40" s="19">
        <f t="shared" si="6"/>
        <v>113.13</v>
      </c>
      <c r="I40" s="19">
        <f t="shared" si="6"/>
        <v>135.75</v>
      </c>
      <c r="J40" s="19">
        <f t="shared" si="6"/>
        <v>158.38</v>
      </c>
      <c r="K40" s="19">
        <f t="shared" si="6"/>
        <v>181</v>
      </c>
      <c r="L40" s="39"/>
      <c r="M40" s="18">
        <f t="shared" si="5"/>
        <v>32</v>
      </c>
      <c r="N40" s="19">
        <f t="shared" si="7"/>
        <v>1.8899999999999997</v>
      </c>
      <c r="O40" s="19">
        <f t="shared" si="7"/>
        <v>3.7699999999999996</v>
      </c>
      <c r="P40" s="19">
        <f t="shared" si="7"/>
        <v>5.66</v>
      </c>
      <c r="Q40" s="19">
        <f t="shared" si="7"/>
        <v>7.5399999999999991</v>
      </c>
      <c r="R40" s="19">
        <f t="shared" si="7"/>
        <v>9.43</v>
      </c>
      <c r="S40" s="19">
        <f t="shared" si="7"/>
        <v>11.31</v>
      </c>
      <c r="T40" s="42">
        <f t="shared" si="7"/>
        <v>13.2</v>
      </c>
      <c r="U40" s="42">
        <f t="shared" si="7"/>
        <v>15.079999999999998</v>
      </c>
    </row>
    <row r="41" spans="1:21" s="7" customFormat="1" ht="14.1" customHeight="1" x14ac:dyDescent="0.2">
      <c r="A41" s="6"/>
      <c r="B41" s="49">
        <v>9.43</v>
      </c>
      <c r="C41" s="20">
        <f t="shared" si="4"/>
        <v>33</v>
      </c>
      <c r="D41" s="21">
        <f t="shared" ref="D41:K56" si="8">ROUND(D$7/1000*$B41,2)</f>
        <v>23.58</v>
      </c>
      <c r="E41" s="21">
        <f t="shared" si="8"/>
        <v>47.15</v>
      </c>
      <c r="F41" s="21">
        <f t="shared" si="8"/>
        <v>70.73</v>
      </c>
      <c r="G41" s="21">
        <f t="shared" si="8"/>
        <v>94.3</v>
      </c>
      <c r="H41" s="21">
        <f t="shared" si="8"/>
        <v>117.88</v>
      </c>
      <c r="I41" s="21">
        <f t="shared" si="8"/>
        <v>141.44999999999999</v>
      </c>
      <c r="J41" s="21">
        <f t="shared" si="8"/>
        <v>165.03</v>
      </c>
      <c r="K41" s="21">
        <f t="shared" si="8"/>
        <v>188.6</v>
      </c>
      <c r="L41" s="39"/>
      <c r="M41" s="20">
        <f t="shared" si="5"/>
        <v>33</v>
      </c>
      <c r="N41" s="21">
        <f t="shared" ref="N41:U56" si="9">ROUND((N$7/1000*$B41+$V$8*12)*0.08333,2)-$V$8</f>
        <v>1.96</v>
      </c>
      <c r="O41" s="21">
        <f t="shared" si="9"/>
        <v>3.9299999999999997</v>
      </c>
      <c r="P41" s="21">
        <f t="shared" si="9"/>
        <v>5.8900000000000006</v>
      </c>
      <c r="Q41" s="21">
        <f t="shared" si="9"/>
        <v>7.8599999999999994</v>
      </c>
      <c r="R41" s="21">
        <f t="shared" si="9"/>
        <v>9.82</v>
      </c>
      <c r="S41" s="21">
        <f t="shared" si="9"/>
        <v>11.79</v>
      </c>
      <c r="T41" s="43">
        <f t="shared" si="9"/>
        <v>13.75</v>
      </c>
      <c r="U41" s="43">
        <f t="shared" si="9"/>
        <v>15.719999999999999</v>
      </c>
    </row>
    <row r="42" spans="1:21" ht="14.1" customHeight="1" x14ac:dyDescent="0.2">
      <c r="A42" s="4"/>
      <c r="B42" s="50">
        <v>9.83</v>
      </c>
      <c r="C42" s="18">
        <f t="shared" si="4"/>
        <v>34</v>
      </c>
      <c r="D42" s="19">
        <f t="shared" si="8"/>
        <v>24.58</v>
      </c>
      <c r="E42" s="19">
        <f t="shared" si="8"/>
        <v>49.15</v>
      </c>
      <c r="F42" s="19">
        <f t="shared" si="8"/>
        <v>73.73</v>
      </c>
      <c r="G42" s="19">
        <f t="shared" si="8"/>
        <v>98.3</v>
      </c>
      <c r="H42" s="19">
        <f t="shared" si="8"/>
        <v>122.88</v>
      </c>
      <c r="I42" s="19">
        <f t="shared" si="8"/>
        <v>147.44999999999999</v>
      </c>
      <c r="J42" s="19">
        <f t="shared" si="8"/>
        <v>172.03</v>
      </c>
      <c r="K42" s="19">
        <f t="shared" si="8"/>
        <v>196.6</v>
      </c>
      <c r="L42" s="39"/>
      <c r="M42" s="18">
        <f t="shared" si="5"/>
        <v>34</v>
      </c>
      <c r="N42" s="19">
        <f t="shared" si="9"/>
        <v>2.0499999999999998</v>
      </c>
      <c r="O42" s="19">
        <f t="shared" si="9"/>
        <v>4.0999999999999996</v>
      </c>
      <c r="P42" s="19">
        <f t="shared" si="9"/>
        <v>6.1400000000000006</v>
      </c>
      <c r="Q42" s="19">
        <f t="shared" si="9"/>
        <v>8.19</v>
      </c>
      <c r="R42" s="19">
        <f t="shared" si="9"/>
        <v>10.24</v>
      </c>
      <c r="S42" s="19">
        <f t="shared" si="9"/>
        <v>12.29</v>
      </c>
      <c r="T42" s="42">
        <f t="shared" si="9"/>
        <v>14.329999999999998</v>
      </c>
      <c r="U42" s="42">
        <f t="shared" si="9"/>
        <v>16.38</v>
      </c>
    </row>
    <row r="43" spans="1:21" s="7" customFormat="1" ht="14.1" customHeight="1" x14ac:dyDescent="0.2">
      <c r="A43" s="6"/>
      <c r="B43" s="49">
        <v>10.26</v>
      </c>
      <c r="C43" s="20">
        <f t="shared" si="4"/>
        <v>35</v>
      </c>
      <c r="D43" s="21">
        <f t="shared" si="8"/>
        <v>25.65</v>
      </c>
      <c r="E43" s="21">
        <f t="shared" si="8"/>
        <v>51.3</v>
      </c>
      <c r="F43" s="21">
        <f t="shared" si="8"/>
        <v>76.95</v>
      </c>
      <c r="G43" s="21">
        <f t="shared" si="8"/>
        <v>102.6</v>
      </c>
      <c r="H43" s="21">
        <f t="shared" si="8"/>
        <v>128.25</v>
      </c>
      <c r="I43" s="21">
        <f t="shared" si="8"/>
        <v>153.9</v>
      </c>
      <c r="J43" s="21">
        <f t="shared" si="8"/>
        <v>179.55</v>
      </c>
      <c r="K43" s="21">
        <f t="shared" si="8"/>
        <v>205.2</v>
      </c>
      <c r="L43" s="39"/>
      <c r="M43" s="20">
        <f t="shared" si="5"/>
        <v>35</v>
      </c>
      <c r="N43" s="21">
        <f t="shared" si="9"/>
        <v>2.1399999999999997</v>
      </c>
      <c r="O43" s="21">
        <f t="shared" si="9"/>
        <v>4.2699999999999996</v>
      </c>
      <c r="P43" s="21">
        <f t="shared" si="9"/>
        <v>6.41</v>
      </c>
      <c r="Q43" s="21">
        <f t="shared" si="9"/>
        <v>8.5500000000000007</v>
      </c>
      <c r="R43" s="21">
        <f t="shared" si="9"/>
        <v>10.69</v>
      </c>
      <c r="S43" s="21">
        <f t="shared" si="9"/>
        <v>12.82</v>
      </c>
      <c r="T43" s="43">
        <f t="shared" si="9"/>
        <v>14.96</v>
      </c>
      <c r="U43" s="43">
        <f t="shared" si="9"/>
        <v>17.100000000000001</v>
      </c>
    </row>
    <row r="44" spans="1:21" ht="14.1" customHeight="1" x14ac:dyDescent="0.2">
      <c r="A44" s="4"/>
      <c r="B44" s="50">
        <v>10.73</v>
      </c>
      <c r="C44" s="18">
        <f t="shared" si="4"/>
        <v>36</v>
      </c>
      <c r="D44" s="19">
        <f t="shared" si="8"/>
        <v>26.83</v>
      </c>
      <c r="E44" s="19">
        <f t="shared" si="8"/>
        <v>53.65</v>
      </c>
      <c r="F44" s="19">
        <f t="shared" si="8"/>
        <v>80.48</v>
      </c>
      <c r="G44" s="19">
        <f t="shared" si="8"/>
        <v>107.3</v>
      </c>
      <c r="H44" s="19">
        <f t="shared" si="8"/>
        <v>134.13</v>
      </c>
      <c r="I44" s="19">
        <f t="shared" si="8"/>
        <v>160.94999999999999</v>
      </c>
      <c r="J44" s="19">
        <f t="shared" si="8"/>
        <v>187.78</v>
      </c>
      <c r="K44" s="19">
        <f t="shared" si="8"/>
        <v>214.6</v>
      </c>
      <c r="L44" s="39"/>
      <c r="M44" s="18">
        <f t="shared" si="5"/>
        <v>36</v>
      </c>
      <c r="N44" s="19">
        <f t="shared" si="9"/>
        <v>2.2400000000000002</v>
      </c>
      <c r="O44" s="19">
        <f t="shared" si="9"/>
        <v>4.4700000000000006</v>
      </c>
      <c r="P44" s="19">
        <f t="shared" si="9"/>
        <v>6.7100000000000009</v>
      </c>
      <c r="Q44" s="19">
        <f t="shared" si="9"/>
        <v>8.94</v>
      </c>
      <c r="R44" s="19">
        <f t="shared" si="9"/>
        <v>11.18</v>
      </c>
      <c r="S44" s="19">
        <f t="shared" si="9"/>
        <v>13.41</v>
      </c>
      <c r="T44" s="42">
        <f t="shared" si="9"/>
        <v>15.649999999999999</v>
      </c>
      <c r="U44" s="42">
        <f t="shared" si="9"/>
        <v>17.88</v>
      </c>
    </row>
    <row r="45" spans="1:21" s="7" customFormat="1" ht="14.1" customHeight="1" x14ac:dyDescent="0.2">
      <c r="A45" s="6"/>
      <c r="B45" s="49">
        <v>11.22</v>
      </c>
      <c r="C45" s="20">
        <f t="shared" si="4"/>
        <v>37</v>
      </c>
      <c r="D45" s="21">
        <f t="shared" si="8"/>
        <v>28.05</v>
      </c>
      <c r="E45" s="21">
        <f t="shared" si="8"/>
        <v>56.1</v>
      </c>
      <c r="F45" s="21">
        <f t="shared" si="8"/>
        <v>84.15</v>
      </c>
      <c r="G45" s="21">
        <f t="shared" si="8"/>
        <v>112.2</v>
      </c>
      <c r="H45" s="21">
        <f t="shared" si="8"/>
        <v>140.25</v>
      </c>
      <c r="I45" s="21">
        <f t="shared" si="8"/>
        <v>168.3</v>
      </c>
      <c r="J45" s="21">
        <f t="shared" si="8"/>
        <v>196.35</v>
      </c>
      <c r="K45" s="21">
        <f t="shared" si="8"/>
        <v>224.4</v>
      </c>
      <c r="L45" s="39"/>
      <c r="M45" s="20">
        <f t="shared" si="5"/>
        <v>37</v>
      </c>
      <c r="N45" s="21">
        <f t="shared" si="9"/>
        <v>2.34</v>
      </c>
      <c r="O45" s="21">
        <f t="shared" si="9"/>
        <v>4.67</v>
      </c>
      <c r="P45" s="21">
        <f t="shared" si="9"/>
        <v>7.01</v>
      </c>
      <c r="Q45" s="21">
        <f t="shared" si="9"/>
        <v>9.35</v>
      </c>
      <c r="R45" s="21">
        <f t="shared" si="9"/>
        <v>11.69</v>
      </c>
      <c r="S45" s="21">
        <f t="shared" si="9"/>
        <v>14.02</v>
      </c>
      <c r="T45" s="43">
        <f t="shared" si="9"/>
        <v>16.36</v>
      </c>
      <c r="U45" s="43">
        <f t="shared" si="9"/>
        <v>18.7</v>
      </c>
    </row>
    <row r="46" spans="1:21" ht="14.1" customHeight="1" x14ac:dyDescent="0.2">
      <c r="A46" s="4"/>
      <c r="B46" s="50">
        <v>11.75</v>
      </c>
      <c r="C46" s="18">
        <f t="shared" si="4"/>
        <v>38</v>
      </c>
      <c r="D46" s="19">
        <f t="shared" si="8"/>
        <v>29.38</v>
      </c>
      <c r="E46" s="19">
        <f t="shared" si="8"/>
        <v>58.75</v>
      </c>
      <c r="F46" s="19">
        <f t="shared" si="8"/>
        <v>88.13</v>
      </c>
      <c r="G46" s="19">
        <f t="shared" si="8"/>
        <v>117.5</v>
      </c>
      <c r="H46" s="19">
        <f t="shared" si="8"/>
        <v>146.88</v>
      </c>
      <c r="I46" s="19">
        <f t="shared" si="8"/>
        <v>176.25</v>
      </c>
      <c r="J46" s="19">
        <f t="shared" si="8"/>
        <v>205.63</v>
      </c>
      <c r="K46" s="19">
        <f t="shared" si="8"/>
        <v>235</v>
      </c>
      <c r="L46" s="39"/>
      <c r="M46" s="18">
        <f t="shared" si="5"/>
        <v>38</v>
      </c>
      <c r="N46" s="19">
        <f t="shared" si="9"/>
        <v>2.4500000000000002</v>
      </c>
      <c r="O46" s="19">
        <f t="shared" si="9"/>
        <v>4.9000000000000004</v>
      </c>
      <c r="P46" s="19">
        <f t="shared" si="9"/>
        <v>7.34</v>
      </c>
      <c r="Q46" s="19">
        <f t="shared" si="9"/>
        <v>9.7899999999999991</v>
      </c>
      <c r="R46" s="19">
        <f t="shared" si="9"/>
        <v>12.239999999999998</v>
      </c>
      <c r="S46" s="19">
        <f t="shared" si="9"/>
        <v>14.690000000000001</v>
      </c>
      <c r="T46" s="42">
        <f t="shared" si="9"/>
        <v>17.13</v>
      </c>
      <c r="U46" s="42">
        <f t="shared" si="9"/>
        <v>19.579999999999998</v>
      </c>
    </row>
    <row r="47" spans="1:21" s="7" customFormat="1" ht="14.1" customHeight="1" x14ac:dyDescent="0.2">
      <c r="A47" s="6"/>
      <c r="B47" s="49">
        <v>12.31</v>
      </c>
      <c r="C47" s="20">
        <f t="shared" si="4"/>
        <v>39</v>
      </c>
      <c r="D47" s="21">
        <f t="shared" si="8"/>
        <v>30.78</v>
      </c>
      <c r="E47" s="21">
        <f t="shared" si="8"/>
        <v>61.55</v>
      </c>
      <c r="F47" s="21">
        <f t="shared" si="8"/>
        <v>92.33</v>
      </c>
      <c r="G47" s="21">
        <f t="shared" si="8"/>
        <v>123.1</v>
      </c>
      <c r="H47" s="21">
        <f t="shared" si="8"/>
        <v>153.88</v>
      </c>
      <c r="I47" s="21">
        <f t="shared" si="8"/>
        <v>184.65</v>
      </c>
      <c r="J47" s="21">
        <f t="shared" si="8"/>
        <v>215.43</v>
      </c>
      <c r="K47" s="21">
        <f t="shared" si="8"/>
        <v>246.2</v>
      </c>
      <c r="L47" s="39"/>
      <c r="M47" s="20">
        <f t="shared" si="5"/>
        <v>39</v>
      </c>
      <c r="N47" s="21">
        <f t="shared" si="9"/>
        <v>2.5599999999999996</v>
      </c>
      <c r="O47" s="21">
        <f t="shared" si="9"/>
        <v>5.1300000000000008</v>
      </c>
      <c r="P47" s="21">
        <f t="shared" si="9"/>
        <v>7.6899999999999995</v>
      </c>
      <c r="Q47" s="21">
        <f t="shared" si="9"/>
        <v>10.26</v>
      </c>
      <c r="R47" s="21">
        <f t="shared" si="9"/>
        <v>12.82</v>
      </c>
      <c r="S47" s="21">
        <f t="shared" si="9"/>
        <v>15.39</v>
      </c>
      <c r="T47" s="43">
        <f t="shared" si="9"/>
        <v>17.95</v>
      </c>
      <c r="U47" s="43">
        <f t="shared" si="9"/>
        <v>20.52</v>
      </c>
    </row>
    <row r="48" spans="1:21" ht="14.1" customHeight="1" x14ac:dyDescent="0.2">
      <c r="A48" s="4"/>
      <c r="B48" s="50">
        <v>12.89</v>
      </c>
      <c r="C48" s="18">
        <f t="shared" si="4"/>
        <v>40</v>
      </c>
      <c r="D48" s="19">
        <f t="shared" si="8"/>
        <v>32.229999999999997</v>
      </c>
      <c r="E48" s="19">
        <f t="shared" si="8"/>
        <v>64.45</v>
      </c>
      <c r="F48" s="19">
        <f t="shared" si="8"/>
        <v>96.68</v>
      </c>
      <c r="G48" s="19">
        <f t="shared" si="8"/>
        <v>128.9</v>
      </c>
      <c r="H48" s="19">
        <f t="shared" si="8"/>
        <v>161.13</v>
      </c>
      <c r="I48" s="19">
        <f t="shared" si="8"/>
        <v>193.35</v>
      </c>
      <c r="J48" s="19">
        <f t="shared" si="8"/>
        <v>225.58</v>
      </c>
      <c r="K48" s="19">
        <f t="shared" si="8"/>
        <v>257.8</v>
      </c>
      <c r="L48" s="39"/>
      <c r="M48" s="18">
        <f t="shared" si="5"/>
        <v>40</v>
      </c>
      <c r="N48" s="19">
        <f t="shared" si="9"/>
        <v>2.6900000000000004</v>
      </c>
      <c r="O48" s="19">
        <f t="shared" si="9"/>
        <v>5.3699999999999992</v>
      </c>
      <c r="P48" s="19">
        <f t="shared" si="9"/>
        <v>8.06</v>
      </c>
      <c r="Q48" s="19">
        <f t="shared" si="9"/>
        <v>10.74</v>
      </c>
      <c r="R48" s="19">
        <f t="shared" si="9"/>
        <v>13.43</v>
      </c>
      <c r="S48" s="19">
        <f t="shared" si="9"/>
        <v>16.11</v>
      </c>
      <c r="T48" s="42">
        <f t="shared" si="9"/>
        <v>18.8</v>
      </c>
      <c r="U48" s="42">
        <f t="shared" si="9"/>
        <v>21.48</v>
      </c>
    </row>
    <row r="49" spans="1:21" s="7" customFormat="1" ht="14.1" customHeight="1" x14ac:dyDescent="0.2">
      <c r="A49" s="6"/>
      <c r="B49" s="49">
        <v>13.71</v>
      </c>
      <c r="C49" s="20">
        <f t="shared" si="4"/>
        <v>41</v>
      </c>
      <c r="D49" s="21">
        <f t="shared" si="8"/>
        <v>34.28</v>
      </c>
      <c r="E49" s="21">
        <f t="shared" si="8"/>
        <v>68.55</v>
      </c>
      <c r="F49" s="21">
        <f t="shared" si="8"/>
        <v>102.83</v>
      </c>
      <c r="G49" s="21">
        <f t="shared" si="8"/>
        <v>137.1</v>
      </c>
      <c r="H49" s="21">
        <f t="shared" si="8"/>
        <v>171.38</v>
      </c>
      <c r="I49" s="21">
        <f t="shared" si="8"/>
        <v>205.65</v>
      </c>
      <c r="J49" s="21">
        <f t="shared" si="8"/>
        <v>239.93</v>
      </c>
      <c r="K49" s="21">
        <f t="shared" si="8"/>
        <v>274.2</v>
      </c>
      <c r="L49" s="39"/>
      <c r="M49" s="20">
        <f t="shared" si="5"/>
        <v>41</v>
      </c>
      <c r="N49" s="21">
        <f t="shared" si="9"/>
        <v>2.8600000000000003</v>
      </c>
      <c r="O49" s="21">
        <f t="shared" si="9"/>
        <v>5.7100000000000009</v>
      </c>
      <c r="P49" s="21">
        <f t="shared" si="9"/>
        <v>8.57</v>
      </c>
      <c r="Q49" s="21">
        <f t="shared" si="9"/>
        <v>11.42</v>
      </c>
      <c r="R49" s="21">
        <f t="shared" si="9"/>
        <v>14.280000000000001</v>
      </c>
      <c r="S49" s="21">
        <f t="shared" si="9"/>
        <v>17.14</v>
      </c>
      <c r="T49" s="43">
        <f t="shared" si="9"/>
        <v>19.989999999999998</v>
      </c>
      <c r="U49" s="43">
        <f t="shared" si="9"/>
        <v>22.85</v>
      </c>
    </row>
    <row r="50" spans="1:21" ht="14.1" customHeight="1" x14ac:dyDescent="0.2">
      <c r="A50" s="4"/>
      <c r="B50" s="50">
        <v>14.59</v>
      </c>
      <c r="C50" s="18">
        <f t="shared" si="4"/>
        <v>42</v>
      </c>
      <c r="D50" s="19">
        <f t="shared" si="8"/>
        <v>36.479999999999997</v>
      </c>
      <c r="E50" s="19">
        <f t="shared" si="8"/>
        <v>72.95</v>
      </c>
      <c r="F50" s="19">
        <f t="shared" si="8"/>
        <v>109.43</v>
      </c>
      <c r="G50" s="19">
        <f t="shared" si="8"/>
        <v>145.9</v>
      </c>
      <c r="H50" s="19">
        <f t="shared" si="8"/>
        <v>182.38</v>
      </c>
      <c r="I50" s="19">
        <f t="shared" si="8"/>
        <v>218.85</v>
      </c>
      <c r="J50" s="19">
        <f t="shared" si="8"/>
        <v>255.33</v>
      </c>
      <c r="K50" s="19">
        <f t="shared" si="8"/>
        <v>291.8</v>
      </c>
      <c r="L50" s="39"/>
      <c r="M50" s="18">
        <f t="shared" si="5"/>
        <v>42</v>
      </c>
      <c r="N50" s="19">
        <f t="shared" si="9"/>
        <v>3.04</v>
      </c>
      <c r="O50" s="19">
        <f t="shared" si="9"/>
        <v>6.08</v>
      </c>
      <c r="P50" s="19">
        <f t="shared" si="9"/>
        <v>9.1199999999999992</v>
      </c>
      <c r="Q50" s="19">
        <f t="shared" si="9"/>
        <v>12.16</v>
      </c>
      <c r="R50" s="19">
        <f t="shared" si="9"/>
        <v>15.2</v>
      </c>
      <c r="S50" s="19">
        <f t="shared" si="9"/>
        <v>18.239999999999998</v>
      </c>
      <c r="T50" s="42">
        <f t="shared" si="9"/>
        <v>21.28</v>
      </c>
      <c r="U50" s="42">
        <f t="shared" si="9"/>
        <v>24.32</v>
      </c>
    </row>
    <row r="51" spans="1:21" s="7" customFormat="1" ht="14.1" customHeight="1" x14ac:dyDescent="0.2">
      <c r="A51" s="6"/>
      <c r="B51" s="49">
        <v>15.53</v>
      </c>
      <c r="C51" s="20">
        <f t="shared" si="4"/>
        <v>43</v>
      </c>
      <c r="D51" s="21">
        <f t="shared" si="8"/>
        <v>38.83</v>
      </c>
      <c r="E51" s="21">
        <f t="shared" si="8"/>
        <v>77.650000000000006</v>
      </c>
      <c r="F51" s="21">
        <f t="shared" si="8"/>
        <v>116.48</v>
      </c>
      <c r="G51" s="21">
        <f t="shared" si="8"/>
        <v>155.30000000000001</v>
      </c>
      <c r="H51" s="21">
        <f t="shared" si="8"/>
        <v>194.13</v>
      </c>
      <c r="I51" s="21">
        <f t="shared" si="8"/>
        <v>232.95</v>
      </c>
      <c r="J51" s="21">
        <f t="shared" si="8"/>
        <v>271.77999999999997</v>
      </c>
      <c r="K51" s="21">
        <f t="shared" si="8"/>
        <v>310.60000000000002</v>
      </c>
      <c r="L51" s="39"/>
      <c r="M51" s="20">
        <f t="shared" si="5"/>
        <v>43</v>
      </c>
      <c r="N51" s="21">
        <f t="shared" si="9"/>
        <v>3.24</v>
      </c>
      <c r="O51" s="21">
        <f t="shared" si="9"/>
        <v>6.4700000000000006</v>
      </c>
      <c r="P51" s="21">
        <f t="shared" si="9"/>
        <v>9.7100000000000009</v>
      </c>
      <c r="Q51" s="21">
        <f t="shared" si="9"/>
        <v>12.940000000000001</v>
      </c>
      <c r="R51" s="21">
        <f t="shared" si="9"/>
        <v>16.18</v>
      </c>
      <c r="S51" s="21">
        <f t="shared" si="9"/>
        <v>19.41</v>
      </c>
      <c r="T51" s="43">
        <f t="shared" si="9"/>
        <v>22.65</v>
      </c>
      <c r="U51" s="43">
        <f t="shared" si="9"/>
        <v>25.88</v>
      </c>
    </row>
    <row r="52" spans="1:21" ht="14.1" customHeight="1" x14ac:dyDescent="0.2">
      <c r="A52" s="4"/>
      <c r="B52" s="50">
        <v>16.54</v>
      </c>
      <c r="C52" s="18">
        <f t="shared" si="4"/>
        <v>44</v>
      </c>
      <c r="D52" s="19">
        <f t="shared" si="8"/>
        <v>41.35</v>
      </c>
      <c r="E52" s="19">
        <f t="shared" si="8"/>
        <v>82.7</v>
      </c>
      <c r="F52" s="19">
        <f t="shared" si="8"/>
        <v>124.05</v>
      </c>
      <c r="G52" s="19">
        <f t="shared" si="8"/>
        <v>165.4</v>
      </c>
      <c r="H52" s="19">
        <f t="shared" si="8"/>
        <v>206.75</v>
      </c>
      <c r="I52" s="19">
        <f t="shared" si="8"/>
        <v>248.1</v>
      </c>
      <c r="J52" s="19">
        <f t="shared" si="8"/>
        <v>289.45</v>
      </c>
      <c r="K52" s="19">
        <f t="shared" si="8"/>
        <v>330.8</v>
      </c>
      <c r="L52" s="39"/>
      <c r="M52" s="18">
        <f t="shared" si="5"/>
        <v>44</v>
      </c>
      <c r="N52" s="19">
        <f t="shared" si="9"/>
        <v>3.45</v>
      </c>
      <c r="O52" s="19">
        <f t="shared" si="9"/>
        <v>6.8900000000000006</v>
      </c>
      <c r="P52" s="19">
        <f t="shared" si="9"/>
        <v>10.34</v>
      </c>
      <c r="Q52" s="19">
        <f t="shared" si="9"/>
        <v>13.780000000000001</v>
      </c>
      <c r="R52" s="19">
        <f t="shared" si="9"/>
        <v>17.23</v>
      </c>
      <c r="S52" s="19">
        <f t="shared" si="9"/>
        <v>20.67</v>
      </c>
      <c r="T52" s="42">
        <f t="shared" si="9"/>
        <v>24.12</v>
      </c>
      <c r="U52" s="42">
        <f t="shared" si="9"/>
        <v>27.57</v>
      </c>
    </row>
    <row r="53" spans="1:21" s="7" customFormat="1" ht="14.1" customHeight="1" x14ac:dyDescent="0.2">
      <c r="A53" s="6"/>
      <c r="B53" s="49">
        <v>17.62</v>
      </c>
      <c r="C53" s="20">
        <f t="shared" si="4"/>
        <v>45</v>
      </c>
      <c r="D53" s="21">
        <f t="shared" si="8"/>
        <v>44.05</v>
      </c>
      <c r="E53" s="21">
        <f t="shared" si="8"/>
        <v>88.1</v>
      </c>
      <c r="F53" s="21">
        <f t="shared" si="8"/>
        <v>132.15</v>
      </c>
      <c r="G53" s="21">
        <f t="shared" si="8"/>
        <v>176.2</v>
      </c>
      <c r="H53" s="21">
        <f t="shared" si="8"/>
        <v>220.25</v>
      </c>
      <c r="I53" s="21">
        <f t="shared" si="8"/>
        <v>264.3</v>
      </c>
      <c r="J53" s="21">
        <f t="shared" si="8"/>
        <v>308.35000000000002</v>
      </c>
      <c r="K53" s="21">
        <f t="shared" si="8"/>
        <v>352.4</v>
      </c>
      <c r="L53" s="39"/>
      <c r="M53" s="20">
        <f t="shared" si="5"/>
        <v>45</v>
      </c>
      <c r="N53" s="21">
        <f t="shared" si="9"/>
        <v>3.67</v>
      </c>
      <c r="O53" s="21">
        <f t="shared" si="9"/>
        <v>7.34</v>
      </c>
      <c r="P53" s="21">
        <f t="shared" si="9"/>
        <v>11.01</v>
      </c>
      <c r="Q53" s="21">
        <f t="shared" si="9"/>
        <v>14.68</v>
      </c>
      <c r="R53" s="21">
        <f t="shared" si="9"/>
        <v>18.350000000000001</v>
      </c>
      <c r="S53" s="21">
        <f t="shared" si="9"/>
        <v>22.02</v>
      </c>
      <c r="T53" s="43">
        <f t="shared" si="9"/>
        <v>25.69</v>
      </c>
      <c r="U53" s="43">
        <f t="shared" si="9"/>
        <v>29.369999999999997</v>
      </c>
    </row>
    <row r="54" spans="1:21" ht="14.1" customHeight="1" x14ac:dyDescent="0.2">
      <c r="A54" s="4"/>
      <c r="B54" s="50">
        <v>18.71</v>
      </c>
      <c r="C54" s="18">
        <f t="shared" si="4"/>
        <v>46</v>
      </c>
      <c r="D54" s="19">
        <f t="shared" si="8"/>
        <v>46.78</v>
      </c>
      <c r="E54" s="19">
        <f t="shared" si="8"/>
        <v>93.55</v>
      </c>
      <c r="F54" s="19">
        <f t="shared" si="8"/>
        <v>140.33000000000001</v>
      </c>
      <c r="G54" s="19">
        <f t="shared" si="8"/>
        <v>187.1</v>
      </c>
      <c r="H54" s="19">
        <f t="shared" si="8"/>
        <v>233.88</v>
      </c>
      <c r="I54" s="19">
        <f t="shared" si="8"/>
        <v>280.64999999999998</v>
      </c>
      <c r="J54" s="19">
        <f t="shared" si="8"/>
        <v>327.43</v>
      </c>
      <c r="K54" s="19">
        <f t="shared" si="8"/>
        <v>374.2</v>
      </c>
      <c r="L54" s="39"/>
      <c r="M54" s="18">
        <f t="shared" si="5"/>
        <v>46</v>
      </c>
      <c r="N54" s="19">
        <f t="shared" si="9"/>
        <v>3.9000000000000004</v>
      </c>
      <c r="O54" s="19">
        <f t="shared" si="9"/>
        <v>7.8000000000000007</v>
      </c>
      <c r="P54" s="19">
        <f t="shared" si="9"/>
        <v>11.69</v>
      </c>
      <c r="Q54" s="19">
        <f t="shared" si="9"/>
        <v>15.59</v>
      </c>
      <c r="R54" s="19">
        <f t="shared" si="9"/>
        <v>19.489999999999998</v>
      </c>
      <c r="S54" s="19">
        <f t="shared" si="9"/>
        <v>23.39</v>
      </c>
      <c r="T54" s="42">
        <f t="shared" si="9"/>
        <v>27.28</v>
      </c>
      <c r="U54" s="42">
        <f t="shared" si="9"/>
        <v>31.18</v>
      </c>
    </row>
    <row r="55" spans="1:21" s="7" customFormat="1" ht="14.1" customHeight="1" x14ac:dyDescent="0.2">
      <c r="A55" s="6"/>
      <c r="B55" s="49">
        <v>19.87</v>
      </c>
      <c r="C55" s="20">
        <f t="shared" si="4"/>
        <v>47</v>
      </c>
      <c r="D55" s="21">
        <f t="shared" si="8"/>
        <v>49.68</v>
      </c>
      <c r="E55" s="21">
        <f t="shared" si="8"/>
        <v>99.35</v>
      </c>
      <c r="F55" s="21">
        <f t="shared" si="8"/>
        <v>149.03</v>
      </c>
      <c r="G55" s="21">
        <f t="shared" si="8"/>
        <v>198.7</v>
      </c>
      <c r="H55" s="21">
        <f t="shared" si="8"/>
        <v>248.38</v>
      </c>
      <c r="I55" s="21">
        <f t="shared" si="8"/>
        <v>298.05</v>
      </c>
      <c r="J55" s="21">
        <f t="shared" si="8"/>
        <v>347.73</v>
      </c>
      <c r="K55" s="21">
        <f t="shared" si="8"/>
        <v>397.4</v>
      </c>
      <c r="L55" s="39"/>
      <c r="M55" s="20">
        <f t="shared" si="5"/>
        <v>47</v>
      </c>
      <c r="N55" s="21">
        <f t="shared" si="9"/>
        <v>4.1400000000000006</v>
      </c>
      <c r="O55" s="21">
        <f t="shared" si="9"/>
        <v>8.2799999999999994</v>
      </c>
      <c r="P55" s="21">
        <f t="shared" si="9"/>
        <v>12.420000000000002</v>
      </c>
      <c r="Q55" s="21">
        <f t="shared" si="9"/>
        <v>16.559999999999999</v>
      </c>
      <c r="R55" s="21">
        <f t="shared" si="9"/>
        <v>20.7</v>
      </c>
      <c r="S55" s="21">
        <f t="shared" si="9"/>
        <v>24.84</v>
      </c>
      <c r="T55" s="43">
        <f t="shared" si="9"/>
        <v>28.979999999999997</v>
      </c>
      <c r="U55" s="43">
        <f t="shared" si="9"/>
        <v>33.119999999999997</v>
      </c>
    </row>
    <row r="56" spans="1:21" ht="14.1" customHeight="1" x14ac:dyDescent="0.2">
      <c r="A56" s="4"/>
      <c r="B56" s="50">
        <v>21.12</v>
      </c>
      <c r="C56" s="18">
        <f t="shared" si="4"/>
        <v>48</v>
      </c>
      <c r="D56" s="19">
        <f t="shared" si="8"/>
        <v>52.8</v>
      </c>
      <c r="E56" s="19">
        <f t="shared" si="8"/>
        <v>105.6</v>
      </c>
      <c r="F56" s="19">
        <f t="shared" si="8"/>
        <v>158.4</v>
      </c>
      <c r="G56" s="19">
        <f t="shared" si="8"/>
        <v>211.2</v>
      </c>
      <c r="H56" s="19">
        <f t="shared" si="8"/>
        <v>264</v>
      </c>
      <c r="I56" s="19">
        <f t="shared" si="8"/>
        <v>316.8</v>
      </c>
      <c r="J56" s="19">
        <f t="shared" si="8"/>
        <v>369.6</v>
      </c>
      <c r="K56" s="19">
        <f t="shared" si="8"/>
        <v>422.4</v>
      </c>
      <c r="L56" s="39"/>
      <c r="M56" s="18">
        <f t="shared" si="5"/>
        <v>48</v>
      </c>
      <c r="N56" s="19">
        <f t="shared" si="9"/>
        <v>4.4000000000000004</v>
      </c>
      <c r="O56" s="19">
        <f t="shared" si="9"/>
        <v>8.8000000000000007</v>
      </c>
      <c r="P56" s="19">
        <f t="shared" si="9"/>
        <v>13.2</v>
      </c>
      <c r="Q56" s="19">
        <f t="shared" si="9"/>
        <v>17.600000000000001</v>
      </c>
      <c r="R56" s="19">
        <f t="shared" si="9"/>
        <v>22</v>
      </c>
      <c r="S56" s="19">
        <f t="shared" si="9"/>
        <v>26.4</v>
      </c>
      <c r="T56" s="42">
        <f t="shared" si="9"/>
        <v>30.799999999999997</v>
      </c>
      <c r="U56" s="42">
        <f t="shared" si="9"/>
        <v>35.200000000000003</v>
      </c>
    </row>
    <row r="57" spans="1:21" s="7" customFormat="1" ht="14.1" customHeight="1" x14ac:dyDescent="0.2">
      <c r="A57" s="6"/>
      <c r="B57" s="49">
        <v>22.46</v>
      </c>
      <c r="C57" s="20">
        <f t="shared" si="4"/>
        <v>49</v>
      </c>
      <c r="D57" s="21">
        <f t="shared" ref="D57:K72" si="10">ROUND(D$7/1000*$B57,2)</f>
        <v>56.15</v>
      </c>
      <c r="E57" s="21">
        <f t="shared" si="10"/>
        <v>112.3</v>
      </c>
      <c r="F57" s="21">
        <f t="shared" si="10"/>
        <v>168.45</v>
      </c>
      <c r="G57" s="21">
        <f t="shared" si="10"/>
        <v>224.6</v>
      </c>
      <c r="H57" s="21">
        <f t="shared" si="10"/>
        <v>280.75</v>
      </c>
      <c r="I57" s="21">
        <f t="shared" si="10"/>
        <v>336.9</v>
      </c>
      <c r="J57" s="21">
        <f t="shared" si="10"/>
        <v>393.05</v>
      </c>
      <c r="K57" s="21">
        <f t="shared" si="10"/>
        <v>449.2</v>
      </c>
      <c r="L57" s="39"/>
      <c r="M57" s="20">
        <f t="shared" si="5"/>
        <v>49</v>
      </c>
      <c r="N57" s="21">
        <f t="shared" ref="N57:U72" si="11">ROUND((N$7/1000*$B57+$V$8*12)*0.08333,2)-$V$8</f>
        <v>4.68</v>
      </c>
      <c r="O57" s="21">
        <f t="shared" si="11"/>
        <v>9.36</v>
      </c>
      <c r="P57" s="21">
        <f t="shared" si="11"/>
        <v>14.04</v>
      </c>
      <c r="Q57" s="21">
        <f t="shared" si="11"/>
        <v>18.72</v>
      </c>
      <c r="R57" s="21">
        <f t="shared" si="11"/>
        <v>23.39</v>
      </c>
      <c r="S57" s="21">
        <f t="shared" si="11"/>
        <v>28.07</v>
      </c>
      <c r="T57" s="43">
        <f t="shared" si="11"/>
        <v>32.75</v>
      </c>
      <c r="U57" s="43">
        <f t="shared" si="11"/>
        <v>37.43</v>
      </c>
    </row>
    <row r="58" spans="1:21" ht="14.1" customHeight="1" x14ac:dyDescent="0.2">
      <c r="A58" s="4"/>
      <c r="B58" s="50">
        <v>23.9</v>
      </c>
      <c r="C58" s="18">
        <f t="shared" si="4"/>
        <v>50</v>
      </c>
      <c r="D58" s="19">
        <f t="shared" si="10"/>
        <v>59.75</v>
      </c>
      <c r="E58" s="19">
        <f t="shared" si="10"/>
        <v>119.5</v>
      </c>
      <c r="F58" s="19">
        <f t="shared" si="10"/>
        <v>179.25</v>
      </c>
      <c r="G58" s="19">
        <f t="shared" si="10"/>
        <v>239</v>
      </c>
      <c r="H58" s="19">
        <f t="shared" si="10"/>
        <v>298.75</v>
      </c>
      <c r="I58" s="19">
        <f t="shared" si="10"/>
        <v>358.5</v>
      </c>
      <c r="J58" s="19">
        <f t="shared" si="10"/>
        <v>418.25</v>
      </c>
      <c r="K58" s="19">
        <f t="shared" si="10"/>
        <v>478</v>
      </c>
      <c r="L58" s="39"/>
      <c r="M58" s="18">
        <f t="shared" si="5"/>
        <v>50</v>
      </c>
      <c r="N58" s="19">
        <f t="shared" si="11"/>
        <v>4.9800000000000004</v>
      </c>
      <c r="O58" s="19">
        <f t="shared" si="11"/>
        <v>9.9600000000000009</v>
      </c>
      <c r="P58" s="19">
        <f t="shared" si="11"/>
        <v>14.940000000000001</v>
      </c>
      <c r="Q58" s="19">
        <f t="shared" si="11"/>
        <v>19.920000000000002</v>
      </c>
      <c r="R58" s="19">
        <f t="shared" si="11"/>
        <v>24.89</v>
      </c>
      <c r="S58" s="19">
        <f t="shared" si="11"/>
        <v>29.869999999999997</v>
      </c>
      <c r="T58" s="42">
        <f t="shared" si="11"/>
        <v>34.85</v>
      </c>
      <c r="U58" s="42">
        <f t="shared" si="11"/>
        <v>39.83</v>
      </c>
    </row>
    <row r="59" spans="1:21" s="7" customFormat="1" ht="14.1" customHeight="1" x14ac:dyDescent="0.2">
      <c r="A59" s="6"/>
      <c r="B59" s="49">
        <v>25.49</v>
      </c>
      <c r="C59" s="20">
        <f t="shared" si="4"/>
        <v>51</v>
      </c>
      <c r="D59" s="21">
        <f t="shared" si="10"/>
        <v>63.73</v>
      </c>
      <c r="E59" s="21">
        <f t="shared" si="10"/>
        <v>127.45</v>
      </c>
      <c r="F59" s="21">
        <f t="shared" si="10"/>
        <v>191.18</v>
      </c>
      <c r="G59" s="21">
        <f t="shared" si="10"/>
        <v>254.9</v>
      </c>
      <c r="H59" s="21">
        <f t="shared" si="10"/>
        <v>318.63</v>
      </c>
      <c r="I59" s="21">
        <f t="shared" si="10"/>
        <v>382.35</v>
      </c>
      <c r="J59" s="21">
        <f t="shared" si="10"/>
        <v>446.08</v>
      </c>
      <c r="K59" s="21">
        <f t="shared" si="10"/>
        <v>509.8</v>
      </c>
      <c r="L59" s="39"/>
      <c r="M59" s="20">
        <f t="shared" si="5"/>
        <v>51</v>
      </c>
      <c r="N59" s="21">
        <f t="shared" si="11"/>
        <v>5.3100000000000005</v>
      </c>
      <c r="O59" s="21">
        <f t="shared" si="11"/>
        <v>10.62</v>
      </c>
      <c r="P59" s="21">
        <f t="shared" si="11"/>
        <v>15.93</v>
      </c>
      <c r="Q59" s="21">
        <f t="shared" si="11"/>
        <v>21.24</v>
      </c>
      <c r="R59" s="21">
        <f t="shared" si="11"/>
        <v>26.55</v>
      </c>
      <c r="S59" s="21">
        <f t="shared" si="11"/>
        <v>31.86</v>
      </c>
      <c r="T59" s="43">
        <f t="shared" si="11"/>
        <v>37.17</v>
      </c>
      <c r="U59" s="43">
        <f t="shared" si="11"/>
        <v>42.48</v>
      </c>
    </row>
    <row r="60" spans="1:21" ht="14.1" customHeight="1" x14ac:dyDescent="0.2">
      <c r="B60" s="50">
        <v>27.22</v>
      </c>
      <c r="C60" s="18">
        <f t="shared" si="4"/>
        <v>52</v>
      </c>
      <c r="D60" s="19">
        <f t="shared" si="10"/>
        <v>68.05</v>
      </c>
      <c r="E60" s="19">
        <f t="shared" si="10"/>
        <v>136.1</v>
      </c>
      <c r="F60" s="19">
        <f t="shared" si="10"/>
        <v>204.15</v>
      </c>
      <c r="G60" s="19">
        <f t="shared" si="10"/>
        <v>272.2</v>
      </c>
      <c r="H60" s="19">
        <f t="shared" si="10"/>
        <v>340.25</v>
      </c>
      <c r="I60" s="19">
        <f t="shared" si="10"/>
        <v>408.3</v>
      </c>
      <c r="J60" s="19">
        <f t="shared" si="10"/>
        <v>476.35</v>
      </c>
      <c r="K60" s="19">
        <f t="shared" si="10"/>
        <v>544.4</v>
      </c>
      <c r="L60" s="19"/>
      <c r="M60" s="18">
        <f t="shared" si="5"/>
        <v>52</v>
      </c>
      <c r="N60" s="19">
        <f t="shared" si="11"/>
        <v>5.67</v>
      </c>
      <c r="O60" s="19">
        <f t="shared" si="11"/>
        <v>11.34</v>
      </c>
      <c r="P60" s="19">
        <f t="shared" si="11"/>
        <v>17.010000000000002</v>
      </c>
      <c r="Q60" s="19">
        <f t="shared" si="11"/>
        <v>22.68</v>
      </c>
      <c r="R60" s="19">
        <f t="shared" si="11"/>
        <v>28.35</v>
      </c>
      <c r="S60" s="19">
        <f t="shared" si="11"/>
        <v>34.020000000000003</v>
      </c>
      <c r="T60" s="42">
        <f t="shared" si="11"/>
        <v>39.69</v>
      </c>
      <c r="U60" s="42">
        <f t="shared" si="11"/>
        <v>45.36</v>
      </c>
    </row>
    <row r="61" spans="1:21" s="7" customFormat="1" ht="14.1" customHeight="1" x14ac:dyDescent="0.2">
      <c r="A61" s="6"/>
      <c r="B61" s="49">
        <v>29.07</v>
      </c>
      <c r="C61" s="20">
        <f t="shared" si="4"/>
        <v>53</v>
      </c>
      <c r="D61" s="21">
        <f t="shared" si="10"/>
        <v>72.680000000000007</v>
      </c>
      <c r="E61" s="21">
        <f t="shared" si="10"/>
        <v>145.35</v>
      </c>
      <c r="F61" s="21">
        <f t="shared" si="10"/>
        <v>218.03</v>
      </c>
      <c r="G61" s="21">
        <f t="shared" si="10"/>
        <v>290.7</v>
      </c>
      <c r="H61" s="21">
        <f t="shared" si="10"/>
        <v>363.38</v>
      </c>
      <c r="I61" s="21">
        <f t="shared" si="10"/>
        <v>436.05</v>
      </c>
      <c r="J61" s="21">
        <f t="shared" si="10"/>
        <v>508.73</v>
      </c>
      <c r="K61" s="21">
        <f t="shared" si="10"/>
        <v>581.4</v>
      </c>
      <c r="L61" s="39"/>
      <c r="M61" s="20">
        <f t="shared" si="5"/>
        <v>53</v>
      </c>
      <c r="N61" s="21">
        <f t="shared" si="11"/>
        <v>6.0600000000000005</v>
      </c>
      <c r="O61" s="21">
        <f t="shared" si="11"/>
        <v>12.11</v>
      </c>
      <c r="P61" s="21">
        <f t="shared" si="11"/>
        <v>18.170000000000002</v>
      </c>
      <c r="Q61" s="21">
        <f t="shared" si="11"/>
        <v>24.22</v>
      </c>
      <c r="R61" s="21">
        <f t="shared" si="11"/>
        <v>30.28</v>
      </c>
      <c r="S61" s="21">
        <f t="shared" si="11"/>
        <v>36.340000000000003</v>
      </c>
      <c r="T61" s="43">
        <f t="shared" si="11"/>
        <v>42.39</v>
      </c>
      <c r="U61" s="43">
        <f t="shared" si="11"/>
        <v>48.45</v>
      </c>
    </row>
    <row r="62" spans="1:21" ht="14.1" customHeight="1" x14ac:dyDescent="0.2">
      <c r="A62" s="4"/>
      <c r="B62" s="50">
        <v>31.07</v>
      </c>
      <c r="C62" s="18">
        <f t="shared" si="4"/>
        <v>54</v>
      </c>
      <c r="D62" s="19">
        <f t="shared" si="10"/>
        <v>77.680000000000007</v>
      </c>
      <c r="E62" s="19">
        <f t="shared" si="10"/>
        <v>155.35</v>
      </c>
      <c r="F62" s="19">
        <f t="shared" si="10"/>
        <v>233.03</v>
      </c>
      <c r="G62" s="19">
        <f t="shared" si="10"/>
        <v>310.7</v>
      </c>
      <c r="H62" s="19">
        <f t="shared" si="10"/>
        <v>388.38</v>
      </c>
      <c r="I62" s="19">
        <f t="shared" si="10"/>
        <v>466.05</v>
      </c>
      <c r="J62" s="19">
        <f t="shared" si="10"/>
        <v>543.73</v>
      </c>
      <c r="K62" s="19">
        <f t="shared" si="10"/>
        <v>621.4</v>
      </c>
      <c r="L62" s="39"/>
      <c r="M62" s="18">
        <f t="shared" si="5"/>
        <v>54</v>
      </c>
      <c r="N62" s="19">
        <f t="shared" si="11"/>
        <v>6.4700000000000006</v>
      </c>
      <c r="O62" s="19">
        <f t="shared" si="11"/>
        <v>12.95</v>
      </c>
      <c r="P62" s="19">
        <f t="shared" si="11"/>
        <v>19.420000000000002</v>
      </c>
      <c r="Q62" s="19">
        <f t="shared" si="11"/>
        <v>25.89</v>
      </c>
      <c r="R62" s="19">
        <f t="shared" si="11"/>
        <v>32.36</v>
      </c>
      <c r="S62" s="19">
        <f t="shared" si="11"/>
        <v>38.840000000000003</v>
      </c>
      <c r="T62" s="42">
        <f t="shared" si="11"/>
        <v>45.31</v>
      </c>
      <c r="U62" s="42">
        <f t="shared" si="11"/>
        <v>51.78</v>
      </c>
    </row>
    <row r="63" spans="1:21" s="7" customFormat="1" ht="14.1" customHeight="1" x14ac:dyDescent="0.2">
      <c r="A63" s="6"/>
      <c r="B63" s="49">
        <v>33.22</v>
      </c>
      <c r="C63" s="20">
        <f t="shared" si="4"/>
        <v>55</v>
      </c>
      <c r="D63" s="21">
        <f t="shared" si="10"/>
        <v>83.05</v>
      </c>
      <c r="E63" s="21">
        <f t="shared" si="10"/>
        <v>166.1</v>
      </c>
      <c r="F63" s="21">
        <f t="shared" si="10"/>
        <v>249.15</v>
      </c>
      <c r="G63" s="21">
        <f t="shared" si="10"/>
        <v>332.2</v>
      </c>
      <c r="H63" s="21">
        <f t="shared" si="10"/>
        <v>415.25</v>
      </c>
      <c r="I63" s="21">
        <f t="shared" si="10"/>
        <v>498.3</v>
      </c>
      <c r="J63" s="21">
        <f t="shared" si="10"/>
        <v>581.35</v>
      </c>
      <c r="K63" s="21">
        <f t="shared" si="10"/>
        <v>664.4</v>
      </c>
      <c r="L63" s="39"/>
      <c r="M63" s="20">
        <f t="shared" si="5"/>
        <v>55</v>
      </c>
      <c r="N63" s="21">
        <f t="shared" si="11"/>
        <v>6.92</v>
      </c>
      <c r="O63" s="21">
        <f t="shared" si="11"/>
        <v>13.84</v>
      </c>
      <c r="P63" s="21">
        <f t="shared" si="11"/>
        <v>20.76</v>
      </c>
      <c r="Q63" s="21">
        <f t="shared" si="11"/>
        <v>27.68</v>
      </c>
      <c r="R63" s="21">
        <f t="shared" si="11"/>
        <v>34.6</v>
      </c>
      <c r="S63" s="21">
        <f t="shared" si="11"/>
        <v>41.52</v>
      </c>
      <c r="T63" s="43">
        <f t="shared" si="11"/>
        <v>48.44</v>
      </c>
      <c r="U63" s="43">
        <f t="shared" si="11"/>
        <v>55.36</v>
      </c>
    </row>
    <row r="64" spans="1:21" ht="14.1" customHeight="1" x14ac:dyDescent="0.2">
      <c r="A64" s="4"/>
      <c r="B64" s="50">
        <v>35.43</v>
      </c>
      <c r="C64" s="18">
        <f t="shared" si="4"/>
        <v>56</v>
      </c>
      <c r="D64" s="19">
        <f t="shared" si="10"/>
        <v>88.58</v>
      </c>
      <c r="E64" s="19">
        <f t="shared" si="10"/>
        <v>177.15</v>
      </c>
      <c r="F64" s="19">
        <f t="shared" si="10"/>
        <v>265.73</v>
      </c>
      <c r="G64" s="19">
        <f t="shared" si="10"/>
        <v>354.3</v>
      </c>
      <c r="H64" s="19">
        <f t="shared" si="10"/>
        <v>442.88</v>
      </c>
      <c r="I64" s="19">
        <f t="shared" si="10"/>
        <v>531.45000000000005</v>
      </c>
      <c r="J64" s="19">
        <f t="shared" si="10"/>
        <v>620.03</v>
      </c>
      <c r="K64" s="19">
        <f t="shared" si="10"/>
        <v>708.6</v>
      </c>
      <c r="L64" s="39"/>
      <c r="M64" s="18">
        <f t="shared" si="5"/>
        <v>56</v>
      </c>
      <c r="N64" s="19">
        <f t="shared" si="11"/>
        <v>7.3800000000000008</v>
      </c>
      <c r="O64" s="19">
        <f t="shared" si="11"/>
        <v>14.760000000000002</v>
      </c>
      <c r="P64" s="19">
        <f t="shared" si="11"/>
        <v>22.14</v>
      </c>
      <c r="Q64" s="19">
        <f t="shared" si="11"/>
        <v>29.520000000000003</v>
      </c>
      <c r="R64" s="19">
        <f t="shared" si="11"/>
        <v>36.9</v>
      </c>
      <c r="S64" s="19">
        <f t="shared" si="11"/>
        <v>44.29</v>
      </c>
      <c r="T64" s="42">
        <f t="shared" si="11"/>
        <v>51.67</v>
      </c>
      <c r="U64" s="42">
        <f t="shared" si="11"/>
        <v>59.05</v>
      </c>
    </row>
    <row r="65" spans="1:21" s="7" customFormat="1" ht="14.1" customHeight="1" x14ac:dyDescent="0.2">
      <c r="A65" s="6"/>
      <c r="B65" s="49">
        <v>37.869999999999997</v>
      </c>
      <c r="C65" s="20">
        <f t="shared" si="4"/>
        <v>57</v>
      </c>
      <c r="D65" s="21">
        <f t="shared" si="10"/>
        <v>94.68</v>
      </c>
      <c r="E65" s="21">
        <f t="shared" si="10"/>
        <v>189.35</v>
      </c>
      <c r="F65" s="21">
        <f t="shared" si="10"/>
        <v>284.02999999999997</v>
      </c>
      <c r="G65" s="21">
        <f t="shared" si="10"/>
        <v>378.7</v>
      </c>
      <c r="H65" s="21">
        <f t="shared" si="10"/>
        <v>473.38</v>
      </c>
      <c r="I65" s="21">
        <f t="shared" si="10"/>
        <v>568.04999999999995</v>
      </c>
      <c r="J65" s="21">
        <f t="shared" si="10"/>
        <v>662.73</v>
      </c>
      <c r="K65" s="21">
        <f t="shared" si="10"/>
        <v>757.4</v>
      </c>
      <c r="L65" s="39"/>
      <c r="M65" s="20">
        <f t="shared" si="5"/>
        <v>57</v>
      </c>
      <c r="N65" s="21">
        <f t="shared" si="11"/>
        <v>7.8900000000000006</v>
      </c>
      <c r="O65" s="21">
        <f t="shared" si="11"/>
        <v>15.780000000000001</v>
      </c>
      <c r="P65" s="21">
        <f t="shared" si="11"/>
        <v>23.67</v>
      </c>
      <c r="Q65" s="21">
        <f t="shared" si="11"/>
        <v>31.560000000000002</v>
      </c>
      <c r="R65" s="21">
        <f t="shared" si="11"/>
        <v>39.450000000000003</v>
      </c>
      <c r="S65" s="21">
        <f t="shared" si="11"/>
        <v>47.34</v>
      </c>
      <c r="T65" s="43">
        <f t="shared" si="11"/>
        <v>55.22</v>
      </c>
      <c r="U65" s="43">
        <f t="shared" si="11"/>
        <v>63.11</v>
      </c>
    </row>
    <row r="66" spans="1:21" ht="14.1" customHeight="1" x14ac:dyDescent="0.2">
      <c r="A66" s="4"/>
      <c r="B66" s="50">
        <v>40.39</v>
      </c>
      <c r="C66" s="18">
        <f t="shared" si="4"/>
        <v>58</v>
      </c>
      <c r="D66" s="19">
        <f t="shared" si="10"/>
        <v>100.98</v>
      </c>
      <c r="E66" s="19">
        <f t="shared" si="10"/>
        <v>201.95</v>
      </c>
      <c r="F66" s="19">
        <f t="shared" si="10"/>
        <v>302.93</v>
      </c>
      <c r="G66" s="19">
        <f t="shared" si="10"/>
        <v>403.9</v>
      </c>
      <c r="H66" s="19">
        <f t="shared" si="10"/>
        <v>504.88</v>
      </c>
      <c r="I66" s="19">
        <f t="shared" si="10"/>
        <v>605.85</v>
      </c>
      <c r="J66" s="19">
        <f t="shared" si="10"/>
        <v>706.83</v>
      </c>
      <c r="K66" s="19">
        <f t="shared" si="10"/>
        <v>807.8</v>
      </c>
      <c r="L66" s="39"/>
      <c r="M66" s="18">
        <f t="shared" si="5"/>
        <v>58</v>
      </c>
      <c r="N66" s="19">
        <f t="shared" si="11"/>
        <v>8.41</v>
      </c>
      <c r="O66" s="19">
        <f t="shared" si="11"/>
        <v>16.829999999999998</v>
      </c>
      <c r="P66" s="19">
        <f t="shared" si="11"/>
        <v>25.24</v>
      </c>
      <c r="Q66" s="19">
        <f t="shared" si="11"/>
        <v>33.659999999999997</v>
      </c>
      <c r="R66" s="19">
        <f t="shared" si="11"/>
        <v>42.07</v>
      </c>
      <c r="S66" s="19">
        <f t="shared" si="11"/>
        <v>50.49</v>
      </c>
      <c r="T66" s="42">
        <f t="shared" si="11"/>
        <v>58.9</v>
      </c>
      <c r="U66" s="42">
        <f t="shared" si="11"/>
        <v>67.31</v>
      </c>
    </row>
    <row r="67" spans="1:21" s="7" customFormat="1" ht="14.1" customHeight="1" x14ac:dyDescent="0.2">
      <c r="A67" s="6"/>
      <c r="B67" s="49">
        <v>43.14</v>
      </c>
      <c r="C67" s="20">
        <f t="shared" si="4"/>
        <v>59</v>
      </c>
      <c r="D67" s="21">
        <f t="shared" si="10"/>
        <v>107.85</v>
      </c>
      <c r="E67" s="21">
        <f t="shared" si="10"/>
        <v>215.7</v>
      </c>
      <c r="F67" s="21">
        <f t="shared" si="10"/>
        <v>323.55</v>
      </c>
      <c r="G67" s="21">
        <f t="shared" si="10"/>
        <v>431.4</v>
      </c>
      <c r="H67" s="21">
        <f t="shared" si="10"/>
        <v>539.25</v>
      </c>
      <c r="I67" s="21">
        <f t="shared" si="10"/>
        <v>647.1</v>
      </c>
      <c r="J67" s="21">
        <f t="shared" si="10"/>
        <v>754.95</v>
      </c>
      <c r="K67" s="21">
        <f t="shared" si="10"/>
        <v>862.8</v>
      </c>
      <c r="L67" s="39"/>
      <c r="M67" s="20">
        <f t="shared" si="5"/>
        <v>59</v>
      </c>
      <c r="N67" s="21">
        <f t="shared" si="11"/>
        <v>8.99</v>
      </c>
      <c r="O67" s="21">
        <f t="shared" si="11"/>
        <v>17.97</v>
      </c>
      <c r="P67" s="21">
        <f t="shared" si="11"/>
        <v>26.96</v>
      </c>
      <c r="Q67" s="21">
        <f t="shared" si="11"/>
        <v>35.950000000000003</v>
      </c>
      <c r="R67" s="21">
        <f t="shared" si="11"/>
        <v>44.94</v>
      </c>
      <c r="S67" s="21">
        <f t="shared" si="11"/>
        <v>53.92</v>
      </c>
      <c r="T67" s="43">
        <f t="shared" si="11"/>
        <v>62.91</v>
      </c>
      <c r="U67" s="43">
        <f t="shared" si="11"/>
        <v>71.900000000000006</v>
      </c>
    </row>
    <row r="68" spans="1:21" ht="14.1" customHeight="1" x14ac:dyDescent="0.2">
      <c r="A68" s="4"/>
      <c r="B68" s="50">
        <v>46.15</v>
      </c>
      <c r="C68" s="18">
        <f t="shared" si="4"/>
        <v>60</v>
      </c>
      <c r="D68" s="19">
        <f t="shared" si="10"/>
        <v>115.38</v>
      </c>
      <c r="E68" s="19">
        <f t="shared" si="10"/>
        <v>230.75</v>
      </c>
      <c r="F68" s="19">
        <f t="shared" si="10"/>
        <v>346.13</v>
      </c>
      <c r="G68" s="19">
        <f t="shared" si="10"/>
        <v>461.5</v>
      </c>
      <c r="H68" s="19">
        <f t="shared" si="10"/>
        <v>576.88</v>
      </c>
      <c r="I68" s="19">
        <f t="shared" si="10"/>
        <v>692.25</v>
      </c>
      <c r="J68" s="19">
        <f t="shared" si="10"/>
        <v>807.63</v>
      </c>
      <c r="K68" s="19">
        <f t="shared" si="10"/>
        <v>923</v>
      </c>
      <c r="L68" s="39"/>
      <c r="M68" s="18">
        <f t="shared" si="5"/>
        <v>60</v>
      </c>
      <c r="N68" s="19">
        <f t="shared" si="11"/>
        <v>9.61</v>
      </c>
      <c r="O68" s="19">
        <f t="shared" si="11"/>
        <v>19.23</v>
      </c>
      <c r="P68" s="19">
        <f t="shared" si="11"/>
        <v>28.840000000000003</v>
      </c>
      <c r="Q68" s="19">
        <f t="shared" si="11"/>
        <v>38.46</v>
      </c>
      <c r="R68" s="19">
        <f t="shared" si="11"/>
        <v>48.07</v>
      </c>
      <c r="S68" s="19">
        <f t="shared" si="11"/>
        <v>57.69</v>
      </c>
      <c r="T68" s="42">
        <f t="shared" si="11"/>
        <v>67.3</v>
      </c>
      <c r="U68" s="42">
        <f t="shared" si="11"/>
        <v>76.91</v>
      </c>
    </row>
    <row r="69" spans="1:21" s="7" customFormat="1" ht="14.1" customHeight="1" x14ac:dyDescent="0.2">
      <c r="A69" s="6"/>
      <c r="B69" s="49">
        <v>49.27</v>
      </c>
      <c r="C69" s="20">
        <f t="shared" si="4"/>
        <v>61</v>
      </c>
      <c r="D69" s="21">
        <f t="shared" si="10"/>
        <v>123.18</v>
      </c>
      <c r="E69" s="21">
        <f t="shared" si="10"/>
        <v>246.35</v>
      </c>
      <c r="F69" s="21">
        <f t="shared" si="10"/>
        <v>369.53</v>
      </c>
      <c r="G69" s="21">
        <f t="shared" si="10"/>
        <v>492.7</v>
      </c>
      <c r="H69" s="21">
        <f t="shared" si="10"/>
        <v>615.88</v>
      </c>
      <c r="I69" s="21">
        <f t="shared" si="10"/>
        <v>739.05</v>
      </c>
      <c r="J69" s="21">
        <f t="shared" si="10"/>
        <v>862.23</v>
      </c>
      <c r="K69" s="21">
        <f t="shared" si="10"/>
        <v>985.4</v>
      </c>
      <c r="L69" s="39"/>
      <c r="M69" s="20">
        <f t="shared" si="5"/>
        <v>61</v>
      </c>
      <c r="N69" s="21">
        <f t="shared" si="11"/>
        <v>10.26</v>
      </c>
      <c r="O69" s="21">
        <f t="shared" si="11"/>
        <v>20.53</v>
      </c>
      <c r="P69" s="21">
        <f t="shared" si="11"/>
        <v>30.79</v>
      </c>
      <c r="Q69" s="21">
        <f t="shared" si="11"/>
        <v>41.06</v>
      </c>
      <c r="R69" s="21">
        <f t="shared" si="11"/>
        <v>51.32</v>
      </c>
      <c r="S69" s="21">
        <f t="shared" si="11"/>
        <v>61.58</v>
      </c>
      <c r="T69" s="43">
        <f t="shared" si="11"/>
        <v>71.849999999999994</v>
      </c>
      <c r="U69" s="43">
        <f t="shared" si="11"/>
        <v>82.11</v>
      </c>
    </row>
    <row r="70" spans="1:21" ht="14.1" customHeight="1" x14ac:dyDescent="0.2">
      <c r="A70" s="4"/>
      <c r="B70" s="50">
        <v>52.68</v>
      </c>
      <c r="C70" s="18">
        <f t="shared" si="4"/>
        <v>62</v>
      </c>
      <c r="D70" s="19">
        <f t="shared" si="10"/>
        <v>131.69999999999999</v>
      </c>
      <c r="E70" s="19">
        <f t="shared" si="10"/>
        <v>263.39999999999998</v>
      </c>
      <c r="F70" s="19">
        <f t="shared" si="10"/>
        <v>395.1</v>
      </c>
      <c r="G70" s="19">
        <f t="shared" si="10"/>
        <v>526.79999999999995</v>
      </c>
      <c r="H70" s="19">
        <f t="shared" si="10"/>
        <v>658.5</v>
      </c>
      <c r="I70" s="19">
        <f t="shared" si="10"/>
        <v>790.2</v>
      </c>
      <c r="J70" s="19">
        <f t="shared" si="10"/>
        <v>921.9</v>
      </c>
      <c r="K70" s="19">
        <f t="shared" si="10"/>
        <v>1053.5999999999999</v>
      </c>
      <c r="L70" s="39"/>
      <c r="M70" s="18">
        <f t="shared" si="5"/>
        <v>62</v>
      </c>
      <c r="N70" s="19">
        <f t="shared" si="11"/>
        <v>10.97</v>
      </c>
      <c r="O70" s="19">
        <f t="shared" si="11"/>
        <v>21.95</v>
      </c>
      <c r="P70" s="19">
        <f t="shared" si="11"/>
        <v>32.92</v>
      </c>
      <c r="Q70" s="19">
        <f t="shared" si="11"/>
        <v>43.9</v>
      </c>
      <c r="R70" s="19">
        <f t="shared" si="11"/>
        <v>54.87</v>
      </c>
      <c r="S70" s="19">
        <f t="shared" si="11"/>
        <v>65.849999999999994</v>
      </c>
      <c r="T70" s="42">
        <f t="shared" si="11"/>
        <v>76.819999999999993</v>
      </c>
      <c r="U70" s="42">
        <f t="shared" si="11"/>
        <v>87.8</v>
      </c>
    </row>
    <row r="71" spans="1:21" s="7" customFormat="1" ht="14.1" customHeight="1" x14ac:dyDescent="0.2">
      <c r="A71" s="6"/>
      <c r="B71" s="49">
        <v>56.39</v>
      </c>
      <c r="C71" s="20">
        <f t="shared" si="4"/>
        <v>63</v>
      </c>
      <c r="D71" s="21">
        <f t="shared" si="10"/>
        <v>140.97999999999999</v>
      </c>
      <c r="E71" s="21">
        <f t="shared" si="10"/>
        <v>281.95</v>
      </c>
      <c r="F71" s="21">
        <f t="shared" si="10"/>
        <v>422.93</v>
      </c>
      <c r="G71" s="21">
        <f t="shared" si="10"/>
        <v>563.9</v>
      </c>
      <c r="H71" s="21">
        <f t="shared" si="10"/>
        <v>704.88</v>
      </c>
      <c r="I71" s="21">
        <f t="shared" si="10"/>
        <v>845.85</v>
      </c>
      <c r="J71" s="21">
        <f t="shared" si="10"/>
        <v>986.83</v>
      </c>
      <c r="K71" s="21">
        <f t="shared" si="10"/>
        <v>1127.8</v>
      </c>
      <c r="L71" s="39"/>
      <c r="M71" s="20">
        <f t="shared" si="5"/>
        <v>63</v>
      </c>
      <c r="N71" s="21">
        <f t="shared" si="11"/>
        <v>11.75</v>
      </c>
      <c r="O71" s="21">
        <f t="shared" si="11"/>
        <v>23.49</v>
      </c>
      <c r="P71" s="21">
        <f t="shared" si="11"/>
        <v>35.24</v>
      </c>
      <c r="Q71" s="21">
        <f t="shared" si="11"/>
        <v>46.99</v>
      </c>
      <c r="R71" s="21">
        <f t="shared" si="11"/>
        <v>58.74</v>
      </c>
      <c r="S71" s="21">
        <f t="shared" si="11"/>
        <v>70.48</v>
      </c>
      <c r="T71" s="43">
        <f t="shared" si="11"/>
        <v>82.23</v>
      </c>
      <c r="U71" s="43">
        <f t="shared" si="11"/>
        <v>93.98</v>
      </c>
    </row>
    <row r="72" spans="1:21" ht="14.1" customHeight="1" x14ac:dyDescent="0.2">
      <c r="A72" s="4"/>
      <c r="B72" s="50">
        <v>60.43</v>
      </c>
      <c r="C72" s="18">
        <f t="shared" si="4"/>
        <v>64</v>
      </c>
      <c r="D72" s="19">
        <f t="shared" si="10"/>
        <v>151.08000000000001</v>
      </c>
      <c r="E72" s="19">
        <f t="shared" si="10"/>
        <v>302.14999999999998</v>
      </c>
      <c r="F72" s="19">
        <f t="shared" si="10"/>
        <v>453.23</v>
      </c>
      <c r="G72" s="19">
        <f t="shared" si="10"/>
        <v>604.29999999999995</v>
      </c>
      <c r="H72" s="19">
        <f t="shared" si="10"/>
        <v>755.38</v>
      </c>
      <c r="I72" s="19">
        <f t="shared" si="10"/>
        <v>906.45</v>
      </c>
      <c r="J72" s="19">
        <f t="shared" si="10"/>
        <v>1057.53</v>
      </c>
      <c r="K72" s="19">
        <f t="shared" si="10"/>
        <v>1208.5999999999999</v>
      </c>
      <c r="L72" s="39"/>
      <c r="M72" s="18">
        <f t="shared" si="5"/>
        <v>64</v>
      </c>
      <c r="N72" s="19">
        <f t="shared" si="11"/>
        <v>12.59</v>
      </c>
      <c r="O72" s="19">
        <f t="shared" si="11"/>
        <v>25.18</v>
      </c>
      <c r="P72" s="19">
        <f t="shared" si="11"/>
        <v>37.770000000000003</v>
      </c>
      <c r="Q72" s="19">
        <f t="shared" si="11"/>
        <v>50.36</v>
      </c>
      <c r="R72" s="19">
        <f t="shared" si="11"/>
        <v>62.95</v>
      </c>
      <c r="S72" s="19">
        <f t="shared" si="11"/>
        <v>75.53</v>
      </c>
      <c r="T72" s="42">
        <f t="shared" si="11"/>
        <v>88.12</v>
      </c>
      <c r="U72" s="42">
        <f t="shared" si="11"/>
        <v>100.71</v>
      </c>
    </row>
    <row r="73" spans="1:21" s="7" customFormat="1" ht="14.1" customHeight="1" x14ac:dyDescent="0.2">
      <c r="A73" s="6"/>
      <c r="B73" s="49">
        <v>64.84</v>
      </c>
      <c r="C73" s="20">
        <f t="shared" si="4"/>
        <v>65</v>
      </c>
      <c r="D73" s="21">
        <f t="shared" ref="D73:K88" si="12">ROUND(D$7/1000*$B73,2)</f>
        <v>162.1</v>
      </c>
      <c r="E73" s="21">
        <f t="shared" si="12"/>
        <v>324.2</v>
      </c>
      <c r="F73" s="21">
        <f t="shared" si="12"/>
        <v>486.3</v>
      </c>
      <c r="G73" s="21">
        <f t="shared" si="12"/>
        <v>648.4</v>
      </c>
      <c r="H73" s="21">
        <f t="shared" si="12"/>
        <v>810.5</v>
      </c>
      <c r="I73" s="21">
        <f t="shared" si="12"/>
        <v>972.6</v>
      </c>
      <c r="J73" s="21">
        <f t="shared" si="12"/>
        <v>1134.7</v>
      </c>
      <c r="K73" s="21">
        <f t="shared" si="12"/>
        <v>1296.8</v>
      </c>
      <c r="L73" s="39"/>
      <c r="M73" s="20">
        <f t="shared" si="5"/>
        <v>65</v>
      </c>
      <c r="N73" s="21">
        <f t="shared" ref="N73:U88" si="13">ROUND((N$7/1000*$B73+$V$8*12)*0.08333,2)-$V$8</f>
        <v>13.510000000000002</v>
      </c>
      <c r="O73" s="21">
        <f t="shared" si="13"/>
        <v>27.02</v>
      </c>
      <c r="P73" s="21">
        <f t="shared" si="13"/>
        <v>40.520000000000003</v>
      </c>
      <c r="Q73" s="21">
        <f t="shared" si="13"/>
        <v>54.03</v>
      </c>
      <c r="R73" s="21">
        <f t="shared" si="13"/>
        <v>67.540000000000006</v>
      </c>
      <c r="S73" s="21">
        <f t="shared" si="13"/>
        <v>81.05</v>
      </c>
      <c r="T73" s="43">
        <f t="shared" si="13"/>
        <v>94.55</v>
      </c>
      <c r="U73" s="43">
        <f t="shared" si="13"/>
        <v>108.06</v>
      </c>
    </row>
    <row r="74" spans="1:21" ht="14.1" customHeight="1" x14ac:dyDescent="0.2">
      <c r="A74" s="4"/>
      <c r="B74" s="50">
        <v>69.400000000000006</v>
      </c>
      <c r="C74" s="18">
        <f t="shared" ref="C74:C98" si="14">C73+1</f>
        <v>66</v>
      </c>
      <c r="D74" s="19">
        <f t="shared" si="12"/>
        <v>173.5</v>
      </c>
      <c r="E74" s="19">
        <f t="shared" si="12"/>
        <v>347</v>
      </c>
      <c r="F74" s="19">
        <f t="shared" si="12"/>
        <v>520.5</v>
      </c>
      <c r="G74" s="19">
        <f t="shared" si="12"/>
        <v>694</v>
      </c>
      <c r="H74" s="19">
        <f t="shared" si="12"/>
        <v>867.5</v>
      </c>
      <c r="I74" s="19">
        <f t="shared" si="12"/>
        <v>1041</v>
      </c>
      <c r="J74" s="19">
        <f t="shared" si="12"/>
        <v>1214.5</v>
      </c>
      <c r="K74" s="19">
        <f t="shared" si="12"/>
        <v>1388</v>
      </c>
      <c r="L74" s="39"/>
      <c r="M74" s="18">
        <f t="shared" ref="M74:M98" si="15">M73+1</f>
        <v>66</v>
      </c>
      <c r="N74" s="19">
        <f t="shared" si="13"/>
        <v>14.46</v>
      </c>
      <c r="O74" s="19">
        <f t="shared" si="13"/>
        <v>28.92</v>
      </c>
      <c r="P74" s="19">
        <f t="shared" si="13"/>
        <v>43.37</v>
      </c>
      <c r="Q74" s="19">
        <f t="shared" si="13"/>
        <v>57.83</v>
      </c>
      <c r="R74" s="19">
        <f t="shared" si="13"/>
        <v>72.290000000000006</v>
      </c>
      <c r="S74" s="19">
        <f t="shared" si="13"/>
        <v>86.75</v>
      </c>
      <c r="T74" s="42">
        <f t="shared" si="13"/>
        <v>101.2</v>
      </c>
      <c r="U74" s="42">
        <f t="shared" si="13"/>
        <v>115.66</v>
      </c>
    </row>
    <row r="75" spans="1:21" s="7" customFormat="1" ht="14.1" customHeight="1" x14ac:dyDescent="0.2">
      <c r="A75" s="6"/>
      <c r="B75" s="49">
        <v>74.38</v>
      </c>
      <c r="C75" s="20">
        <f t="shared" si="14"/>
        <v>67</v>
      </c>
      <c r="D75" s="21">
        <f t="shared" si="12"/>
        <v>185.95</v>
      </c>
      <c r="E75" s="21">
        <f t="shared" si="12"/>
        <v>371.9</v>
      </c>
      <c r="F75" s="21">
        <f t="shared" si="12"/>
        <v>557.85</v>
      </c>
      <c r="G75" s="21">
        <f t="shared" si="12"/>
        <v>743.8</v>
      </c>
      <c r="H75" s="21">
        <f t="shared" si="12"/>
        <v>929.75</v>
      </c>
      <c r="I75" s="21">
        <f t="shared" si="12"/>
        <v>1115.7</v>
      </c>
      <c r="J75" s="21">
        <f t="shared" si="12"/>
        <v>1301.6500000000001</v>
      </c>
      <c r="K75" s="21">
        <f t="shared" si="12"/>
        <v>1487.6</v>
      </c>
      <c r="L75" s="39"/>
      <c r="M75" s="20">
        <f t="shared" si="15"/>
        <v>67</v>
      </c>
      <c r="N75" s="21">
        <f t="shared" si="13"/>
        <v>15.5</v>
      </c>
      <c r="O75" s="21">
        <f t="shared" si="13"/>
        <v>30.990000000000002</v>
      </c>
      <c r="P75" s="21">
        <f t="shared" si="13"/>
        <v>46.49</v>
      </c>
      <c r="Q75" s="21">
        <f t="shared" si="13"/>
        <v>61.980000000000004</v>
      </c>
      <c r="R75" s="21">
        <f t="shared" si="13"/>
        <v>77.48</v>
      </c>
      <c r="S75" s="21">
        <f t="shared" si="13"/>
        <v>92.97</v>
      </c>
      <c r="T75" s="43">
        <f t="shared" si="13"/>
        <v>108.47</v>
      </c>
      <c r="U75" s="43">
        <f t="shared" si="13"/>
        <v>123.96</v>
      </c>
    </row>
    <row r="76" spans="1:21" ht="14.1" customHeight="1" x14ac:dyDescent="0.2">
      <c r="A76" s="4"/>
      <c r="B76" s="50">
        <v>79.849999999999994</v>
      </c>
      <c r="C76" s="18">
        <f t="shared" si="14"/>
        <v>68</v>
      </c>
      <c r="D76" s="19">
        <f t="shared" si="12"/>
        <v>199.63</v>
      </c>
      <c r="E76" s="19">
        <f t="shared" si="12"/>
        <v>399.25</v>
      </c>
      <c r="F76" s="19">
        <f t="shared" si="12"/>
        <v>598.88</v>
      </c>
      <c r="G76" s="19">
        <f t="shared" si="12"/>
        <v>798.5</v>
      </c>
      <c r="H76" s="19">
        <f t="shared" si="12"/>
        <v>998.13</v>
      </c>
      <c r="I76" s="19">
        <f t="shared" si="12"/>
        <v>1197.75</v>
      </c>
      <c r="J76" s="19">
        <f t="shared" si="12"/>
        <v>1397.38</v>
      </c>
      <c r="K76" s="19">
        <f t="shared" si="12"/>
        <v>1597</v>
      </c>
      <c r="L76" s="39"/>
      <c r="M76" s="18">
        <f t="shared" si="15"/>
        <v>68</v>
      </c>
      <c r="N76" s="19">
        <f t="shared" si="13"/>
        <v>16.63</v>
      </c>
      <c r="O76" s="19">
        <f t="shared" si="13"/>
        <v>33.270000000000003</v>
      </c>
      <c r="P76" s="19">
        <f t="shared" si="13"/>
        <v>49.9</v>
      </c>
      <c r="Q76" s="19">
        <f t="shared" si="13"/>
        <v>66.540000000000006</v>
      </c>
      <c r="R76" s="19">
        <f t="shared" si="13"/>
        <v>83.17</v>
      </c>
      <c r="S76" s="19">
        <f t="shared" si="13"/>
        <v>99.81</v>
      </c>
      <c r="T76" s="42">
        <f t="shared" si="13"/>
        <v>116.44</v>
      </c>
      <c r="U76" s="42">
        <f t="shared" si="13"/>
        <v>133.08000000000001</v>
      </c>
    </row>
    <row r="77" spans="1:21" s="7" customFormat="1" ht="14.1" customHeight="1" x14ac:dyDescent="0.2">
      <c r="A77" s="6"/>
      <c r="B77" s="49">
        <v>85.89</v>
      </c>
      <c r="C77" s="20">
        <f t="shared" si="14"/>
        <v>69</v>
      </c>
      <c r="D77" s="21">
        <f t="shared" si="12"/>
        <v>214.73</v>
      </c>
      <c r="E77" s="21">
        <f t="shared" si="12"/>
        <v>429.45</v>
      </c>
      <c r="F77" s="21">
        <f t="shared" si="12"/>
        <v>644.17999999999995</v>
      </c>
      <c r="G77" s="21">
        <f t="shared" si="12"/>
        <v>858.9</v>
      </c>
      <c r="H77" s="21">
        <f t="shared" si="12"/>
        <v>1073.6300000000001</v>
      </c>
      <c r="I77" s="21">
        <f t="shared" si="12"/>
        <v>1288.3499999999999</v>
      </c>
      <c r="J77" s="21">
        <f t="shared" si="12"/>
        <v>1503.08</v>
      </c>
      <c r="K77" s="21">
        <f t="shared" si="12"/>
        <v>1717.8</v>
      </c>
      <c r="L77" s="39"/>
      <c r="M77" s="20">
        <f t="shared" si="15"/>
        <v>69</v>
      </c>
      <c r="N77" s="21">
        <f t="shared" si="13"/>
        <v>17.89</v>
      </c>
      <c r="O77" s="21">
        <f t="shared" si="13"/>
        <v>35.79</v>
      </c>
      <c r="P77" s="21">
        <f t="shared" si="13"/>
        <v>53.68</v>
      </c>
      <c r="Q77" s="21">
        <f t="shared" si="13"/>
        <v>71.569999999999993</v>
      </c>
      <c r="R77" s="21">
        <f t="shared" si="13"/>
        <v>89.47</v>
      </c>
      <c r="S77" s="21">
        <f t="shared" si="13"/>
        <v>107.36</v>
      </c>
      <c r="T77" s="43">
        <f t="shared" si="13"/>
        <v>125.25</v>
      </c>
      <c r="U77" s="43">
        <f t="shared" si="13"/>
        <v>143.13999999999999</v>
      </c>
    </row>
    <row r="78" spans="1:21" ht="14.1" customHeight="1" x14ac:dyDescent="0.2">
      <c r="A78" s="4"/>
      <c r="B78" s="50">
        <v>92.91</v>
      </c>
      <c r="C78" s="18">
        <f t="shared" si="14"/>
        <v>70</v>
      </c>
      <c r="D78" s="19">
        <f t="shared" si="12"/>
        <v>232.28</v>
      </c>
      <c r="E78" s="19">
        <f t="shared" si="12"/>
        <v>464.55</v>
      </c>
      <c r="F78" s="19">
        <f t="shared" si="12"/>
        <v>696.83</v>
      </c>
      <c r="G78" s="19">
        <f t="shared" si="12"/>
        <v>929.1</v>
      </c>
      <c r="H78" s="19">
        <f t="shared" si="12"/>
        <v>1161.3800000000001</v>
      </c>
      <c r="I78" s="19">
        <f t="shared" si="12"/>
        <v>1393.65</v>
      </c>
      <c r="J78" s="19">
        <f t="shared" si="12"/>
        <v>1625.93</v>
      </c>
      <c r="K78" s="19">
        <f t="shared" si="12"/>
        <v>1858.2</v>
      </c>
      <c r="L78" s="39"/>
      <c r="M78" s="18">
        <f t="shared" si="15"/>
        <v>70</v>
      </c>
      <c r="N78" s="19">
        <f t="shared" si="13"/>
        <v>19.36</v>
      </c>
      <c r="O78" s="19">
        <f t="shared" si="13"/>
        <v>38.71</v>
      </c>
      <c r="P78" s="19">
        <f t="shared" si="13"/>
        <v>58.07</v>
      </c>
      <c r="Q78" s="19">
        <f t="shared" si="13"/>
        <v>77.42</v>
      </c>
      <c r="R78" s="19">
        <f t="shared" si="13"/>
        <v>96.78</v>
      </c>
      <c r="S78" s="19">
        <f t="shared" si="13"/>
        <v>116.13</v>
      </c>
      <c r="T78" s="42">
        <f t="shared" si="13"/>
        <v>135.49</v>
      </c>
      <c r="U78" s="42">
        <f t="shared" si="13"/>
        <v>154.84</v>
      </c>
    </row>
    <row r="79" spans="1:21" s="7" customFormat="1" ht="14.1" customHeight="1" x14ac:dyDescent="0.2">
      <c r="A79" s="6"/>
      <c r="B79" s="49">
        <v>100.3</v>
      </c>
      <c r="C79" s="20">
        <f t="shared" si="14"/>
        <v>71</v>
      </c>
      <c r="D79" s="21">
        <f t="shared" si="12"/>
        <v>250.75</v>
      </c>
      <c r="E79" s="21">
        <f t="shared" si="12"/>
        <v>501.5</v>
      </c>
      <c r="F79" s="21">
        <f t="shared" si="12"/>
        <v>752.25</v>
      </c>
      <c r="G79" s="21">
        <f t="shared" si="12"/>
        <v>1003</v>
      </c>
      <c r="H79" s="21">
        <f t="shared" si="12"/>
        <v>1253.75</v>
      </c>
      <c r="I79" s="21">
        <f t="shared" si="12"/>
        <v>1504.5</v>
      </c>
      <c r="J79" s="21">
        <f t="shared" si="12"/>
        <v>1755.25</v>
      </c>
      <c r="K79" s="21">
        <f t="shared" si="12"/>
        <v>2006</v>
      </c>
      <c r="L79" s="39"/>
      <c r="M79" s="20">
        <f t="shared" si="15"/>
        <v>71</v>
      </c>
      <c r="N79" s="21">
        <f t="shared" si="13"/>
        <v>20.89</v>
      </c>
      <c r="O79" s="21">
        <f t="shared" si="13"/>
        <v>41.79</v>
      </c>
      <c r="P79" s="21">
        <f t="shared" si="13"/>
        <v>62.680000000000007</v>
      </c>
      <c r="Q79" s="21">
        <f t="shared" si="13"/>
        <v>83.58</v>
      </c>
      <c r="R79" s="21">
        <f t="shared" si="13"/>
        <v>104.47</v>
      </c>
      <c r="S79" s="21">
        <f t="shared" si="13"/>
        <v>125.37</v>
      </c>
      <c r="T79" s="43">
        <f t="shared" si="13"/>
        <v>146.26</v>
      </c>
      <c r="U79" s="43">
        <f t="shared" si="13"/>
        <v>167.16</v>
      </c>
    </row>
    <row r="80" spans="1:21" ht="14.1" customHeight="1" x14ac:dyDescent="0.2">
      <c r="A80" s="4"/>
      <c r="B80" s="50">
        <v>108.49</v>
      </c>
      <c r="C80" s="18">
        <f t="shared" si="14"/>
        <v>72</v>
      </c>
      <c r="D80" s="19">
        <f t="shared" si="12"/>
        <v>271.23</v>
      </c>
      <c r="E80" s="19">
        <f t="shared" si="12"/>
        <v>542.45000000000005</v>
      </c>
      <c r="F80" s="19">
        <f t="shared" si="12"/>
        <v>813.68</v>
      </c>
      <c r="G80" s="19">
        <f t="shared" si="12"/>
        <v>1084.9000000000001</v>
      </c>
      <c r="H80" s="19">
        <f t="shared" si="12"/>
        <v>1356.13</v>
      </c>
      <c r="I80" s="19">
        <f t="shared" si="12"/>
        <v>1627.35</v>
      </c>
      <c r="J80" s="19">
        <f t="shared" si="12"/>
        <v>1898.58</v>
      </c>
      <c r="K80" s="19">
        <f t="shared" si="12"/>
        <v>2169.8000000000002</v>
      </c>
      <c r="L80" s="39"/>
      <c r="M80" s="18">
        <f t="shared" si="15"/>
        <v>72</v>
      </c>
      <c r="N80" s="19">
        <f t="shared" si="13"/>
        <v>22.6</v>
      </c>
      <c r="O80" s="19">
        <f t="shared" si="13"/>
        <v>45.2</v>
      </c>
      <c r="P80" s="19">
        <f t="shared" si="13"/>
        <v>67.8</v>
      </c>
      <c r="Q80" s="19">
        <f t="shared" si="13"/>
        <v>90.4</v>
      </c>
      <c r="R80" s="19">
        <f t="shared" si="13"/>
        <v>113.01</v>
      </c>
      <c r="S80" s="19">
        <f t="shared" si="13"/>
        <v>135.61000000000001</v>
      </c>
      <c r="T80" s="42">
        <f t="shared" si="13"/>
        <v>158.21</v>
      </c>
      <c r="U80" s="42">
        <f t="shared" si="13"/>
        <v>180.81</v>
      </c>
    </row>
    <row r="81" spans="1:21" s="7" customFormat="1" ht="14.1" customHeight="1" x14ac:dyDescent="0.2">
      <c r="A81" s="6"/>
      <c r="B81" s="49">
        <v>117.6</v>
      </c>
      <c r="C81" s="20">
        <f t="shared" si="14"/>
        <v>73</v>
      </c>
      <c r="D81" s="21">
        <f t="shared" si="12"/>
        <v>294</v>
      </c>
      <c r="E81" s="21">
        <f t="shared" si="12"/>
        <v>588</v>
      </c>
      <c r="F81" s="21">
        <f t="shared" si="12"/>
        <v>882</v>
      </c>
      <c r="G81" s="21">
        <f t="shared" si="12"/>
        <v>1176</v>
      </c>
      <c r="H81" s="21">
        <f t="shared" si="12"/>
        <v>1470</v>
      </c>
      <c r="I81" s="21">
        <f t="shared" si="12"/>
        <v>1764</v>
      </c>
      <c r="J81" s="21">
        <f t="shared" si="12"/>
        <v>2058</v>
      </c>
      <c r="K81" s="21">
        <f t="shared" si="12"/>
        <v>2352</v>
      </c>
      <c r="L81" s="39"/>
      <c r="M81" s="20">
        <f t="shared" si="15"/>
        <v>73</v>
      </c>
      <c r="N81" s="21">
        <f t="shared" si="13"/>
        <v>24.5</v>
      </c>
      <c r="O81" s="21">
        <f t="shared" si="13"/>
        <v>49</v>
      </c>
      <c r="P81" s="21">
        <f t="shared" si="13"/>
        <v>73.5</v>
      </c>
      <c r="Q81" s="21">
        <f t="shared" si="13"/>
        <v>98</v>
      </c>
      <c r="R81" s="21">
        <f t="shared" si="13"/>
        <v>122.49</v>
      </c>
      <c r="S81" s="21">
        <f t="shared" si="13"/>
        <v>146.99</v>
      </c>
      <c r="T81" s="43">
        <f t="shared" si="13"/>
        <v>171.49</v>
      </c>
      <c r="U81" s="43">
        <f t="shared" si="13"/>
        <v>195.99</v>
      </c>
    </row>
    <row r="82" spans="1:21" ht="14.1" customHeight="1" x14ac:dyDescent="0.2">
      <c r="A82" s="4"/>
      <c r="B82" s="50">
        <v>127.78</v>
      </c>
      <c r="C82" s="18">
        <f t="shared" si="14"/>
        <v>74</v>
      </c>
      <c r="D82" s="19">
        <f t="shared" si="12"/>
        <v>319.45</v>
      </c>
      <c r="E82" s="19">
        <f t="shared" si="12"/>
        <v>638.9</v>
      </c>
      <c r="F82" s="19">
        <f t="shared" si="12"/>
        <v>958.35</v>
      </c>
      <c r="G82" s="19">
        <f t="shared" si="12"/>
        <v>1277.8</v>
      </c>
      <c r="H82" s="19">
        <f t="shared" si="12"/>
        <v>1597.25</v>
      </c>
      <c r="I82" s="19">
        <f t="shared" si="12"/>
        <v>1916.7</v>
      </c>
      <c r="J82" s="19">
        <f t="shared" si="12"/>
        <v>2236.15</v>
      </c>
      <c r="K82" s="19">
        <f t="shared" si="12"/>
        <v>2555.6</v>
      </c>
      <c r="L82" s="39"/>
      <c r="M82" s="18">
        <f t="shared" si="15"/>
        <v>74</v>
      </c>
      <c r="N82" s="19">
        <f t="shared" si="13"/>
        <v>26.62</v>
      </c>
      <c r="O82" s="19">
        <f t="shared" si="13"/>
        <v>53.24</v>
      </c>
      <c r="P82" s="19">
        <f t="shared" si="13"/>
        <v>79.86</v>
      </c>
      <c r="Q82" s="19">
        <f t="shared" si="13"/>
        <v>106.48</v>
      </c>
      <c r="R82" s="19">
        <f t="shared" si="13"/>
        <v>133.1</v>
      </c>
      <c r="S82" s="19">
        <f t="shared" si="13"/>
        <v>159.72</v>
      </c>
      <c r="T82" s="42">
        <f t="shared" si="13"/>
        <v>186.34</v>
      </c>
      <c r="U82" s="42">
        <f t="shared" si="13"/>
        <v>212.96</v>
      </c>
    </row>
    <row r="83" spans="1:21" s="7" customFormat="1" ht="14.1" customHeight="1" x14ac:dyDescent="0.2">
      <c r="A83" s="6"/>
      <c r="B83" s="49">
        <v>139.29</v>
      </c>
      <c r="C83" s="20">
        <f t="shared" si="14"/>
        <v>75</v>
      </c>
      <c r="D83" s="21">
        <f t="shared" si="12"/>
        <v>348.23</v>
      </c>
      <c r="E83" s="21">
        <f t="shared" si="12"/>
        <v>696.45</v>
      </c>
      <c r="F83" s="21">
        <f t="shared" si="12"/>
        <v>1044.68</v>
      </c>
      <c r="G83" s="21">
        <f t="shared" si="12"/>
        <v>1392.9</v>
      </c>
      <c r="H83" s="21">
        <f t="shared" si="12"/>
        <v>1741.13</v>
      </c>
      <c r="I83" s="21">
        <f t="shared" si="12"/>
        <v>2089.35</v>
      </c>
      <c r="J83" s="21">
        <f t="shared" si="12"/>
        <v>2437.58</v>
      </c>
      <c r="K83" s="21">
        <f t="shared" si="12"/>
        <v>2785.8</v>
      </c>
      <c r="L83" s="39"/>
      <c r="M83" s="20">
        <f t="shared" si="15"/>
        <v>75</v>
      </c>
      <c r="N83" s="21">
        <f t="shared" si="13"/>
        <v>29.020000000000003</v>
      </c>
      <c r="O83" s="21">
        <f t="shared" si="13"/>
        <v>58.04</v>
      </c>
      <c r="P83" s="21">
        <f t="shared" si="13"/>
        <v>87.05</v>
      </c>
      <c r="Q83" s="21">
        <f t="shared" si="13"/>
        <v>116.07</v>
      </c>
      <c r="R83" s="21">
        <f t="shared" si="13"/>
        <v>145.09</v>
      </c>
      <c r="S83" s="21">
        <f t="shared" si="13"/>
        <v>174.11</v>
      </c>
      <c r="T83" s="43">
        <f t="shared" si="13"/>
        <v>203.12</v>
      </c>
      <c r="U83" s="43">
        <f t="shared" si="13"/>
        <v>232.14</v>
      </c>
    </row>
    <row r="84" spans="1:21" ht="14.1" customHeight="1" x14ac:dyDescent="0.2">
      <c r="A84" s="4"/>
      <c r="B84" s="50">
        <v>146.68</v>
      </c>
      <c r="C84" s="18">
        <f t="shared" si="14"/>
        <v>76</v>
      </c>
      <c r="D84" s="19">
        <f t="shared" si="12"/>
        <v>366.7</v>
      </c>
      <c r="E84" s="19">
        <f t="shared" si="12"/>
        <v>733.4</v>
      </c>
      <c r="F84" s="19">
        <f t="shared" si="12"/>
        <v>1100.0999999999999</v>
      </c>
      <c r="G84" s="19">
        <f t="shared" si="12"/>
        <v>1466.8</v>
      </c>
      <c r="H84" s="19">
        <f t="shared" si="12"/>
        <v>1833.5</v>
      </c>
      <c r="I84" s="19">
        <f t="shared" si="12"/>
        <v>2200.1999999999998</v>
      </c>
      <c r="J84" s="19">
        <f t="shared" si="12"/>
        <v>2566.9</v>
      </c>
      <c r="K84" s="19">
        <f t="shared" si="12"/>
        <v>2933.6</v>
      </c>
      <c r="L84" s="39"/>
      <c r="M84" s="18">
        <f t="shared" si="15"/>
        <v>76</v>
      </c>
      <c r="N84" s="19">
        <f t="shared" si="13"/>
        <v>30.560000000000002</v>
      </c>
      <c r="O84" s="19">
        <f t="shared" si="13"/>
        <v>61.11</v>
      </c>
      <c r="P84" s="19">
        <f t="shared" si="13"/>
        <v>91.67</v>
      </c>
      <c r="Q84" s="19">
        <f t="shared" si="13"/>
        <v>122.23</v>
      </c>
      <c r="R84" s="19">
        <f t="shared" si="13"/>
        <v>152.79</v>
      </c>
      <c r="S84" s="19">
        <f t="shared" si="13"/>
        <v>183.34</v>
      </c>
      <c r="T84" s="42">
        <f t="shared" si="13"/>
        <v>213.9</v>
      </c>
      <c r="U84" s="42">
        <f t="shared" si="13"/>
        <v>244.46</v>
      </c>
    </row>
    <row r="85" spans="1:21" s="7" customFormat="1" ht="14.1" customHeight="1" x14ac:dyDescent="0.2">
      <c r="A85" s="6"/>
      <c r="B85" s="49">
        <v>154.52000000000001</v>
      </c>
      <c r="C85" s="20">
        <f t="shared" si="14"/>
        <v>77</v>
      </c>
      <c r="D85" s="21">
        <f t="shared" si="12"/>
        <v>386.3</v>
      </c>
      <c r="E85" s="21">
        <f t="shared" si="12"/>
        <v>772.6</v>
      </c>
      <c r="F85" s="21">
        <f t="shared" si="12"/>
        <v>1158.9000000000001</v>
      </c>
      <c r="G85" s="21">
        <f t="shared" si="12"/>
        <v>1545.2</v>
      </c>
      <c r="H85" s="21">
        <f t="shared" si="12"/>
        <v>1931.5</v>
      </c>
      <c r="I85" s="21">
        <f t="shared" si="12"/>
        <v>2317.8000000000002</v>
      </c>
      <c r="J85" s="21">
        <f t="shared" si="12"/>
        <v>2704.1</v>
      </c>
      <c r="K85" s="21">
        <f t="shared" si="12"/>
        <v>3090.4</v>
      </c>
      <c r="L85" s="39"/>
      <c r="M85" s="20">
        <f t="shared" si="15"/>
        <v>77</v>
      </c>
      <c r="N85" s="21">
        <f t="shared" si="13"/>
        <v>32.19</v>
      </c>
      <c r="O85" s="21">
        <f t="shared" si="13"/>
        <v>64.38</v>
      </c>
      <c r="P85" s="21">
        <f t="shared" si="13"/>
        <v>96.57</v>
      </c>
      <c r="Q85" s="21">
        <f t="shared" si="13"/>
        <v>128.76</v>
      </c>
      <c r="R85" s="21">
        <f t="shared" si="13"/>
        <v>160.94999999999999</v>
      </c>
      <c r="S85" s="21">
        <f t="shared" si="13"/>
        <v>193.14</v>
      </c>
      <c r="T85" s="43">
        <f t="shared" si="13"/>
        <v>225.33</v>
      </c>
      <c r="U85" s="43">
        <f t="shared" si="13"/>
        <v>257.52</v>
      </c>
    </row>
    <row r="86" spans="1:21" ht="14.1" customHeight="1" x14ac:dyDescent="0.2">
      <c r="A86" s="4"/>
      <c r="B86" s="50">
        <v>162.91</v>
      </c>
      <c r="C86" s="18">
        <f t="shared" si="14"/>
        <v>78</v>
      </c>
      <c r="D86" s="19">
        <f t="shared" si="12"/>
        <v>407.28</v>
      </c>
      <c r="E86" s="19">
        <f t="shared" si="12"/>
        <v>814.55</v>
      </c>
      <c r="F86" s="19">
        <f t="shared" si="12"/>
        <v>1221.83</v>
      </c>
      <c r="G86" s="19">
        <f t="shared" si="12"/>
        <v>1629.1</v>
      </c>
      <c r="H86" s="19">
        <f t="shared" si="12"/>
        <v>2036.38</v>
      </c>
      <c r="I86" s="19">
        <f t="shared" si="12"/>
        <v>2443.65</v>
      </c>
      <c r="J86" s="19">
        <f t="shared" si="12"/>
        <v>2850.93</v>
      </c>
      <c r="K86" s="19">
        <f t="shared" si="12"/>
        <v>3258.2</v>
      </c>
      <c r="L86" s="39"/>
      <c r="M86" s="18">
        <f t="shared" si="15"/>
        <v>78</v>
      </c>
      <c r="N86" s="19">
        <f t="shared" si="13"/>
        <v>33.94</v>
      </c>
      <c r="O86" s="19">
        <f t="shared" si="13"/>
        <v>67.88</v>
      </c>
      <c r="P86" s="19">
        <f t="shared" si="13"/>
        <v>101.81</v>
      </c>
      <c r="Q86" s="19">
        <f t="shared" si="13"/>
        <v>135.75</v>
      </c>
      <c r="R86" s="19">
        <f t="shared" si="13"/>
        <v>169.69</v>
      </c>
      <c r="S86" s="19">
        <f t="shared" si="13"/>
        <v>203.63</v>
      </c>
      <c r="T86" s="42">
        <f t="shared" si="13"/>
        <v>237.57</v>
      </c>
      <c r="U86" s="42">
        <f t="shared" si="13"/>
        <v>271.51</v>
      </c>
    </row>
    <row r="87" spans="1:21" s="7" customFormat="1" ht="14.1" customHeight="1" x14ac:dyDescent="0.2">
      <c r="A87" s="6"/>
      <c r="B87" s="49">
        <v>171.97</v>
      </c>
      <c r="C87" s="20">
        <f t="shared" si="14"/>
        <v>79</v>
      </c>
      <c r="D87" s="21">
        <f t="shared" si="12"/>
        <v>429.93</v>
      </c>
      <c r="E87" s="21">
        <f t="shared" si="12"/>
        <v>859.85</v>
      </c>
      <c r="F87" s="21">
        <f t="shared" si="12"/>
        <v>1289.78</v>
      </c>
      <c r="G87" s="21">
        <f t="shared" si="12"/>
        <v>1719.7</v>
      </c>
      <c r="H87" s="21">
        <f t="shared" si="12"/>
        <v>2149.63</v>
      </c>
      <c r="I87" s="21">
        <f t="shared" si="12"/>
        <v>2579.5500000000002</v>
      </c>
      <c r="J87" s="21">
        <f t="shared" si="12"/>
        <v>3009.48</v>
      </c>
      <c r="K87" s="21">
        <f t="shared" si="12"/>
        <v>3439.4</v>
      </c>
      <c r="L87" s="39"/>
      <c r="M87" s="20">
        <f t="shared" si="15"/>
        <v>79</v>
      </c>
      <c r="N87" s="21">
        <f t="shared" si="13"/>
        <v>35.83</v>
      </c>
      <c r="O87" s="21">
        <f t="shared" si="13"/>
        <v>71.650000000000006</v>
      </c>
      <c r="P87" s="21">
        <f t="shared" si="13"/>
        <v>107.48</v>
      </c>
      <c r="Q87" s="21">
        <f t="shared" si="13"/>
        <v>143.30000000000001</v>
      </c>
      <c r="R87" s="21">
        <f t="shared" si="13"/>
        <v>179.13</v>
      </c>
      <c r="S87" s="21">
        <f t="shared" si="13"/>
        <v>214.95</v>
      </c>
      <c r="T87" s="43">
        <f t="shared" si="13"/>
        <v>250.78</v>
      </c>
      <c r="U87" s="43">
        <f t="shared" si="13"/>
        <v>286.61</v>
      </c>
    </row>
    <row r="88" spans="1:21" ht="14.1" customHeight="1" x14ac:dyDescent="0.2">
      <c r="A88" s="4"/>
      <c r="B88" s="50">
        <v>181.85</v>
      </c>
      <c r="C88" s="18">
        <f t="shared" si="14"/>
        <v>80</v>
      </c>
      <c r="D88" s="19">
        <f t="shared" si="12"/>
        <v>454.63</v>
      </c>
      <c r="E88" s="19">
        <f t="shared" si="12"/>
        <v>909.25</v>
      </c>
      <c r="F88" s="19">
        <f t="shared" si="12"/>
        <v>1363.88</v>
      </c>
      <c r="G88" s="19">
        <f t="shared" si="12"/>
        <v>1818.5</v>
      </c>
      <c r="H88" s="19">
        <f t="shared" si="12"/>
        <v>2273.13</v>
      </c>
      <c r="I88" s="19">
        <f t="shared" si="12"/>
        <v>2727.75</v>
      </c>
      <c r="J88" s="19">
        <f t="shared" si="12"/>
        <v>3182.38</v>
      </c>
      <c r="K88" s="19">
        <f t="shared" si="12"/>
        <v>3637</v>
      </c>
      <c r="L88" s="39"/>
      <c r="M88" s="18">
        <f t="shared" si="15"/>
        <v>80</v>
      </c>
      <c r="N88" s="19">
        <f t="shared" si="13"/>
        <v>37.880000000000003</v>
      </c>
      <c r="O88" s="19">
        <f t="shared" si="13"/>
        <v>75.77</v>
      </c>
      <c r="P88" s="19">
        <f t="shared" si="13"/>
        <v>113.65</v>
      </c>
      <c r="Q88" s="19">
        <f t="shared" si="13"/>
        <v>151.54</v>
      </c>
      <c r="R88" s="19">
        <f t="shared" si="13"/>
        <v>189.42</v>
      </c>
      <c r="S88" s="19">
        <f t="shared" si="13"/>
        <v>227.3</v>
      </c>
      <c r="T88" s="42">
        <f t="shared" si="13"/>
        <v>265.19</v>
      </c>
      <c r="U88" s="42">
        <f t="shared" si="13"/>
        <v>303.07</v>
      </c>
    </row>
    <row r="89" spans="1:21" s="7" customFormat="1" ht="14.1" customHeight="1" x14ac:dyDescent="0.2">
      <c r="A89" s="6"/>
      <c r="B89" s="49">
        <v>192.65</v>
      </c>
      <c r="C89" s="20">
        <f t="shared" si="14"/>
        <v>81</v>
      </c>
      <c r="D89" s="21">
        <f t="shared" ref="D89:K98" si="16">ROUND(D$7/1000*$B89,2)</f>
        <v>481.63</v>
      </c>
      <c r="E89" s="21">
        <f t="shared" si="16"/>
        <v>963.25</v>
      </c>
      <c r="F89" s="21">
        <f t="shared" si="16"/>
        <v>1444.88</v>
      </c>
      <c r="G89" s="21">
        <f t="shared" si="16"/>
        <v>1926.5</v>
      </c>
      <c r="H89" s="21">
        <f t="shared" si="16"/>
        <v>2408.13</v>
      </c>
      <c r="I89" s="21">
        <f t="shared" si="16"/>
        <v>2889.75</v>
      </c>
      <c r="J89" s="21">
        <f t="shared" si="16"/>
        <v>3371.38</v>
      </c>
      <c r="K89" s="21">
        <f t="shared" si="16"/>
        <v>3853</v>
      </c>
      <c r="L89" s="39"/>
      <c r="M89" s="20">
        <f t="shared" si="15"/>
        <v>81</v>
      </c>
      <c r="N89" s="21">
        <f t="shared" ref="N89:U98" si="17">ROUND((N$7/1000*$B89+$V$8*12)*0.08333,2)-$V$8</f>
        <v>40.130000000000003</v>
      </c>
      <c r="O89" s="21">
        <f t="shared" si="17"/>
        <v>80.27</v>
      </c>
      <c r="P89" s="21">
        <f t="shared" si="17"/>
        <v>120.4</v>
      </c>
      <c r="Q89" s="21">
        <f t="shared" si="17"/>
        <v>160.54</v>
      </c>
      <c r="R89" s="21">
        <f t="shared" si="17"/>
        <v>200.67</v>
      </c>
      <c r="S89" s="21">
        <f t="shared" si="17"/>
        <v>240.8</v>
      </c>
      <c r="T89" s="43">
        <f t="shared" si="17"/>
        <v>280.94</v>
      </c>
      <c r="U89" s="43">
        <f t="shared" si="17"/>
        <v>321.07</v>
      </c>
    </row>
    <row r="90" spans="1:21" ht="14.1" customHeight="1" x14ac:dyDescent="0.2">
      <c r="A90" s="4"/>
      <c r="B90" s="50">
        <v>204.42</v>
      </c>
      <c r="C90" s="18">
        <f t="shared" si="14"/>
        <v>82</v>
      </c>
      <c r="D90" s="19">
        <f t="shared" si="16"/>
        <v>511.05</v>
      </c>
      <c r="E90" s="19">
        <f t="shared" si="16"/>
        <v>1022.1</v>
      </c>
      <c r="F90" s="19">
        <f t="shared" si="16"/>
        <v>1533.15</v>
      </c>
      <c r="G90" s="19">
        <f t="shared" si="16"/>
        <v>2044.2</v>
      </c>
      <c r="H90" s="19">
        <f t="shared" si="16"/>
        <v>2555.25</v>
      </c>
      <c r="I90" s="19">
        <f t="shared" si="16"/>
        <v>3066.3</v>
      </c>
      <c r="J90" s="19">
        <f t="shared" si="16"/>
        <v>3577.35</v>
      </c>
      <c r="K90" s="19">
        <f t="shared" si="16"/>
        <v>4088.4</v>
      </c>
      <c r="L90" s="39"/>
      <c r="M90" s="18">
        <f t="shared" si="15"/>
        <v>82</v>
      </c>
      <c r="N90" s="19">
        <f t="shared" si="17"/>
        <v>42.59</v>
      </c>
      <c r="O90" s="19">
        <f t="shared" si="17"/>
        <v>85.17</v>
      </c>
      <c r="P90" s="19">
        <f t="shared" si="17"/>
        <v>127.75999999999999</v>
      </c>
      <c r="Q90" s="19">
        <f t="shared" si="17"/>
        <v>170.34</v>
      </c>
      <c r="R90" s="19">
        <f t="shared" si="17"/>
        <v>212.93</v>
      </c>
      <c r="S90" s="19">
        <f t="shared" si="17"/>
        <v>255.51</v>
      </c>
      <c r="T90" s="42">
        <f t="shared" si="17"/>
        <v>298.10000000000002</v>
      </c>
      <c r="U90" s="42">
        <f t="shared" si="17"/>
        <v>340.69</v>
      </c>
    </row>
    <row r="91" spans="1:21" s="7" customFormat="1" ht="14.1" customHeight="1" x14ac:dyDescent="0.2">
      <c r="A91" s="6"/>
      <c r="B91" s="49">
        <v>217.13</v>
      </c>
      <c r="C91" s="20">
        <f t="shared" si="14"/>
        <v>83</v>
      </c>
      <c r="D91" s="21">
        <f t="shared" si="16"/>
        <v>542.83000000000004</v>
      </c>
      <c r="E91" s="21">
        <f t="shared" si="16"/>
        <v>1085.6500000000001</v>
      </c>
      <c r="F91" s="21">
        <f t="shared" si="16"/>
        <v>1628.48</v>
      </c>
      <c r="G91" s="21">
        <f t="shared" si="16"/>
        <v>2171.3000000000002</v>
      </c>
      <c r="H91" s="21">
        <f t="shared" si="16"/>
        <v>2714.13</v>
      </c>
      <c r="I91" s="21">
        <f t="shared" si="16"/>
        <v>3256.95</v>
      </c>
      <c r="J91" s="21">
        <f t="shared" si="16"/>
        <v>3799.78</v>
      </c>
      <c r="K91" s="21">
        <f t="shared" si="16"/>
        <v>4342.6000000000004</v>
      </c>
      <c r="L91" s="39"/>
      <c r="M91" s="20">
        <f t="shared" si="15"/>
        <v>83</v>
      </c>
      <c r="N91" s="21">
        <f t="shared" si="17"/>
        <v>45.23</v>
      </c>
      <c r="O91" s="21">
        <f t="shared" si="17"/>
        <v>90.47</v>
      </c>
      <c r="P91" s="21">
        <f t="shared" si="17"/>
        <v>135.69999999999999</v>
      </c>
      <c r="Q91" s="21">
        <f t="shared" si="17"/>
        <v>180.93</v>
      </c>
      <c r="R91" s="21">
        <f t="shared" si="17"/>
        <v>226.17</v>
      </c>
      <c r="S91" s="21">
        <f t="shared" si="17"/>
        <v>271.39999999999998</v>
      </c>
      <c r="T91" s="43">
        <f t="shared" si="17"/>
        <v>316.64</v>
      </c>
      <c r="U91" s="43">
        <f t="shared" si="17"/>
        <v>361.87</v>
      </c>
    </row>
    <row r="92" spans="1:21" ht="14.1" customHeight="1" x14ac:dyDescent="0.2">
      <c r="A92" s="4"/>
      <c r="B92" s="50">
        <v>230.73</v>
      </c>
      <c r="C92" s="18">
        <f t="shared" si="14"/>
        <v>84</v>
      </c>
      <c r="D92" s="19">
        <f t="shared" si="16"/>
        <v>576.83000000000004</v>
      </c>
      <c r="E92" s="19">
        <f t="shared" si="16"/>
        <v>1153.6500000000001</v>
      </c>
      <c r="F92" s="19">
        <f t="shared" si="16"/>
        <v>1730.48</v>
      </c>
      <c r="G92" s="19">
        <f t="shared" si="16"/>
        <v>2307.3000000000002</v>
      </c>
      <c r="H92" s="19">
        <f t="shared" si="16"/>
        <v>2884.13</v>
      </c>
      <c r="I92" s="19">
        <f t="shared" si="16"/>
        <v>3460.95</v>
      </c>
      <c r="J92" s="19">
        <f t="shared" si="16"/>
        <v>4037.78</v>
      </c>
      <c r="K92" s="19">
        <f t="shared" si="16"/>
        <v>4614.6000000000004</v>
      </c>
      <c r="L92" s="39"/>
      <c r="M92" s="18">
        <f t="shared" si="15"/>
        <v>84</v>
      </c>
      <c r="N92" s="19">
        <f t="shared" si="17"/>
        <v>48.07</v>
      </c>
      <c r="O92" s="19">
        <f t="shared" si="17"/>
        <v>96.13</v>
      </c>
      <c r="P92" s="19">
        <f t="shared" si="17"/>
        <v>144.19999999999999</v>
      </c>
      <c r="Q92" s="19">
        <f t="shared" si="17"/>
        <v>192.27</v>
      </c>
      <c r="R92" s="19">
        <f t="shared" si="17"/>
        <v>240.33</v>
      </c>
      <c r="S92" s="19">
        <f t="shared" si="17"/>
        <v>288.39999999999998</v>
      </c>
      <c r="T92" s="42">
        <f t="shared" si="17"/>
        <v>336.47</v>
      </c>
      <c r="U92" s="42">
        <f t="shared" si="17"/>
        <v>384.53</v>
      </c>
    </row>
    <row r="93" spans="1:21" s="7" customFormat="1" ht="14.1" customHeight="1" x14ac:dyDescent="0.2">
      <c r="A93" s="6"/>
      <c r="B93" s="49">
        <v>245.17</v>
      </c>
      <c r="C93" s="20">
        <f t="shared" si="14"/>
        <v>85</v>
      </c>
      <c r="D93" s="21">
        <f t="shared" si="16"/>
        <v>612.92999999999995</v>
      </c>
      <c r="E93" s="21">
        <f t="shared" si="16"/>
        <v>1225.8499999999999</v>
      </c>
      <c r="F93" s="21">
        <f t="shared" si="16"/>
        <v>1838.78</v>
      </c>
      <c r="G93" s="21">
        <f t="shared" si="16"/>
        <v>2451.6999999999998</v>
      </c>
      <c r="H93" s="21">
        <f t="shared" si="16"/>
        <v>3064.63</v>
      </c>
      <c r="I93" s="21">
        <f t="shared" si="16"/>
        <v>3677.55</v>
      </c>
      <c r="J93" s="21">
        <f t="shared" si="16"/>
        <v>4290.4799999999996</v>
      </c>
      <c r="K93" s="21">
        <f t="shared" si="16"/>
        <v>4903.3999999999996</v>
      </c>
      <c r="L93" s="39"/>
      <c r="M93" s="20">
        <f t="shared" si="15"/>
        <v>85</v>
      </c>
      <c r="N93" s="21">
        <f t="shared" si="17"/>
        <v>51.07</v>
      </c>
      <c r="O93" s="21">
        <f t="shared" si="17"/>
        <v>102.15</v>
      </c>
      <c r="P93" s="21">
        <f t="shared" si="17"/>
        <v>153.22</v>
      </c>
      <c r="Q93" s="21">
        <f t="shared" si="17"/>
        <v>204.3</v>
      </c>
      <c r="R93" s="21">
        <f t="shared" si="17"/>
        <v>255.38</v>
      </c>
      <c r="S93" s="21">
        <f t="shared" si="17"/>
        <v>306.45</v>
      </c>
      <c r="T93" s="43">
        <f t="shared" si="17"/>
        <v>357.53</v>
      </c>
      <c r="U93" s="43">
        <f t="shared" si="17"/>
        <v>408.6</v>
      </c>
    </row>
    <row r="94" spans="1:21" ht="14.1" customHeight="1" x14ac:dyDescent="0.2">
      <c r="A94" s="4"/>
      <c r="B94" s="50">
        <v>260.45999999999998</v>
      </c>
      <c r="C94" s="18">
        <f t="shared" si="14"/>
        <v>86</v>
      </c>
      <c r="D94" s="19">
        <f t="shared" si="16"/>
        <v>651.15</v>
      </c>
      <c r="E94" s="19">
        <f t="shared" si="16"/>
        <v>1302.3</v>
      </c>
      <c r="F94" s="19">
        <f t="shared" si="16"/>
        <v>1953.45</v>
      </c>
      <c r="G94" s="19">
        <f t="shared" si="16"/>
        <v>2604.6</v>
      </c>
      <c r="H94" s="19">
        <f t="shared" si="16"/>
        <v>3255.75</v>
      </c>
      <c r="I94" s="19">
        <f t="shared" si="16"/>
        <v>3906.9</v>
      </c>
      <c r="J94" s="19">
        <f t="shared" si="16"/>
        <v>4558.05</v>
      </c>
      <c r="K94" s="19">
        <f t="shared" si="16"/>
        <v>5209.2</v>
      </c>
      <c r="L94" s="39"/>
      <c r="M94" s="18">
        <f t="shared" si="15"/>
        <v>86</v>
      </c>
      <c r="N94" s="19">
        <f t="shared" si="17"/>
        <v>54.26</v>
      </c>
      <c r="O94" s="19">
        <f t="shared" si="17"/>
        <v>108.52</v>
      </c>
      <c r="P94" s="19">
        <f t="shared" si="17"/>
        <v>162.78</v>
      </c>
      <c r="Q94" s="19">
        <f t="shared" si="17"/>
        <v>217.04</v>
      </c>
      <c r="R94" s="19">
        <f t="shared" si="17"/>
        <v>271.3</v>
      </c>
      <c r="S94" s="19">
        <f t="shared" si="17"/>
        <v>325.56</v>
      </c>
      <c r="T94" s="42">
        <f t="shared" si="17"/>
        <v>379.82</v>
      </c>
      <c r="U94" s="42">
        <f t="shared" si="17"/>
        <v>434.08</v>
      </c>
    </row>
    <row r="95" spans="1:21" s="7" customFormat="1" ht="14.1" customHeight="1" x14ac:dyDescent="0.2">
      <c r="A95" s="6"/>
      <c r="B95" s="49">
        <v>276.79000000000002</v>
      </c>
      <c r="C95" s="20">
        <f t="shared" si="14"/>
        <v>87</v>
      </c>
      <c r="D95" s="21">
        <f t="shared" si="16"/>
        <v>691.98</v>
      </c>
      <c r="E95" s="21">
        <f t="shared" si="16"/>
        <v>1383.95</v>
      </c>
      <c r="F95" s="21">
        <f t="shared" si="16"/>
        <v>2075.9299999999998</v>
      </c>
      <c r="G95" s="21">
        <f t="shared" si="16"/>
        <v>2767.9</v>
      </c>
      <c r="H95" s="21">
        <f t="shared" si="16"/>
        <v>3459.88</v>
      </c>
      <c r="I95" s="21">
        <f t="shared" si="16"/>
        <v>4151.8500000000004</v>
      </c>
      <c r="J95" s="21">
        <f t="shared" si="16"/>
        <v>4843.83</v>
      </c>
      <c r="K95" s="21">
        <f t="shared" si="16"/>
        <v>5535.8</v>
      </c>
      <c r="L95" s="39"/>
      <c r="M95" s="20">
        <f t="shared" si="15"/>
        <v>87</v>
      </c>
      <c r="N95" s="21">
        <f t="shared" si="17"/>
        <v>57.66</v>
      </c>
      <c r="O95" s="21">
        <f t="shared" si="17"/>
        <v>115.32</v>
      </c>
      <c r="P95" s="21">
        <f t="shared" si="17"/>
        <v>172.99</v>
      </c>
      <c r="Q95" s="21">
        <f t="shared" si="17"/>
        <v>230.65</v>
      </c>
      <c r="R95" s="21">
        <f t="shared" si="17"/>
        <v>288.31</v>
      </c>
      <c r="S95" s="21">
        <f t="shared" si="17"/>
        <v>345.97</v>
      </c>
      <c r="T95" s="43">
        <f t="shared" si="17"/>
        <v>403.64</v>
      </c>
      <c r="U95" s="43">
        <f t="shared" si="17"/>
        <v>461.3</v>
      </c>
    </row>
    <row r="96" spans="1:21" ht="14.1" customHeight="1" x14ac:dyDescent="0.2">
      <c r="A96" s="4"/>
      <c r="B96" s="50">
        <v>294.54000000000002</v>
      </c>
      <c r="C96" s="18">
        <f t="shared" si="14"/>
        <v>88</v>
      </c>
      <c r="D96" s="19">
        <f t="shared" si="16"/>
        <v>736.35</v>
      </c>
      <c r="E96" s="19">
        <f t="shared" si="16"/>
        <v>1472.7</v>
      </c>
      <c r="F96" s="19">
        <f t="shared" si="16"/>
        <v>2209.0500000000002</v>
      </c>
      <c r="G96" s="19">
        <f t="shared" si="16"/>
        <v>2945.4</v>
      </c>
      <c r="H96" s="19">
        <f t="shared" si="16"/>
        <v>3681.75</v>
      </c>
      <c r="I96" s="19">
        <f t="shared" si="16"/>
        <v>4418.1000000000004</v>
      </c>
      <c r="J96" s="19">
        <f t="shared" si="16"/>
        <v>5154.45</v>
      </c>
      <c r="K96" s="19">
        <f t="shared" si="16"/>
        <v>5890.8</v>
      </c>
      <c r="L96" s="39"/>
      <c r="M96" s="18">
        <f t="shared" si="15"/>
        <v>88</v>
      </c>
      <c r="N96" s="19">
        <f t="shared" si="17"/>
        <v>61.36</v>
      </c>
      <c r="O96" s="19">
        <f t="shared" si="17"/>
        <v>122.72</v>
      </c>
      <c r="P96" s="19">
        <f t="shared" si="17"/>
        <v>184.08</v>
      </c>
      <c r="Q96" s="19">
        <f t="shared" si="17"/>
        <v>245.44</v>
      </c>
      <c r="R96" s="19">
        <f t="shared" si="17"/>
        <v>306.8</v>
      </c>
      <c r="S96" s="19">
        <f t="shared" si="17"/>
        <v>368.16</v>
      </c>
      <c r="T96" s="42">
        <f t="shared" si="17"/>
        <v>429.52</v>
      </c>
      <c r="U96" s="42">
        <f t="shared" si="17"/>
        <v>490.88</v>
      </c>
    </row>
    <row r="97" spans="1:21" s="7" customFormat="1" ht="14.1" customHeight="1" x14ac:dyDescent="0.2">
      <c r="A97" s="6"/>
      <c r="B97" s="49">
        <v>314.36</v>
      </c>
      <c r="C97" s="20">
        <f t="shared" si="14"/>
        <v>89</v>
      </c>
      <c r="D97" s="21">
        <f t="shared" si="16"/>
        <v>785.9</v>
      </c>
      <c r="E97" s="21">
        <f t="shared" si="16"/>
        <v>1571.8</v>
      </c>
      <c r="F97" s="21">
        <f t="shared" si="16"/>
        <v>2357.6999999999998</v>
      </c>
      <c r="G97" s="21">
        <f t="shared" si="16"/>
        <v>3143.6</v>
      </c>
      <c r="H97" s="21">
        <f t="shared" si="16"/>
        <v>3929.5</v>
      </c>
      <c r="I97" s="21">
        <f t="shared" si="16"/>
        <v>4715.3999999999996</v>
      </c>
      <c r="J97" s="21">
        <f t="shared" si="16"/>
        <v>5501.3</v>
      </c>
      <c r="K97" s="21">
        <f t="shared" si="16"/>
        <v>6287.2</v>
      </c>
      <c r="L97" s="39"/>
      <c r="M97" s="20">
        <f t="shared" si="15"/>
        <v>89</v>
      </c>
      <c r="N97" s="21">
        <f t="shared" si="17"/>
        <v>65.489999999999995</v>
      </c>
      <c r="O97" s="21">
        <f t="shared" si="17"/>
        <v>130.97999999999999</v>
      </c>
      <c r="P97" s="21">
        <f t="shared" si="17"/>
        <v>196.47</v>
      </c>
      <c r="Q97" s="21">
        <f t="shared" si="17"/>
        <v>261.95999999999998</v>
      </c>
      <c r="R97" s="21">
        <f t="shared" si="17"/>
        <v>327.45</v>
      </c>
      <c r="S97" s="21">
        <f t="shared" si="17"/>
        <v>392.93</v>
      </c>
      <c r="T97" s="43">
        <f t="shared" si="17"/>
        <v>458.42</v>
      </c>
      <c r="U97" s="43">
        <f t="shared" si="17"/>
        <v>523.91</v>
      </c>
    </row>
    <row r="98" spans="1:21" ht="14.1" customHeight="1" x14ac:dyDescent="0.2">
      <c r="A98" s="4"/>
      <c r="B98" s="50">
        <v>337.13</v>
      </c>
      <c r="C98" s="18">
        <f t="shared" si="14"/>
        <v>90</v>
      </c>
      <c r="D98" s="19">
        <f t="shared" si="16"/>
        <v>842.83</v>
      </c>
      <c r="E98" s="19">
        <f t="shared" si="16"/>
        <v>1685.65</v>
      </c>
      <c r="F98" s="19">
        <f t="shared" si="16"/>
        <v>2528.48</v>
      </c>
      <c r="G98" s="19">
        <f t="shared" si="16"/>
        <v>3371.3</v>
      </c>
      <c r="H98" s="19">
        <f t="shared" si="16"/>
        <v>4214.13</v>
      </c>
      <c r="I98" s="19">
        <f t="shared" si="16"/>
        <v>5056.95</v>
      </c>
      <c r="J98" s="19">
        <f t="shared" si="16"/>
        <v>5899.78</v>
      </c>
      <c r="K98" s="19">
        <f t="shared" si="16"/>
        <v>6742.6</v>
      </c>
      <c r="L98" s="39"/>
      <c r="M98" s="18">
        <f t="shared" si="15"/>
        <v>90</v>
      </c>
      <c r="N98" s="19">
        <f t="shared" si="17"/>
        <v>70.23</v>
      </c>
      <c r="O98" s="19">
        <f t="shared" si="17"/>
        <v>140.47</v>
      </c>
      <c r="P98" s="19">
        <f t="shared" si="17"/>
        <v>210.7</v>
      </c>
      <c r="Q98" s="19">
        <f t="shared" si="17"/>
        <v>280.93</v>
      </c>
      <c r="R98" s="19">
        <f t="shared" si="17"/>
        <v>351.16</v>
      </c>
      <c r="S98" s="19">
        <f t="shared" si="17"/>
        <v>421.4</v>
      </c>
      <c r="T98" s="42">
        <f t="shared" si="17"/>
        <v>491.63</v>
      </c>
      <c r="U98" s="42">
        <f t="shared" si="17"/>
        <v>561.86</v>
      </c>
    </row>
    <row r="99" spans="1:21" x14ac:dyDescent="0.2">
      <c r="C99" s="8"/>
    </row>
  </sheetData>
  <sheetProtection algorithmName="SHA-512" hashValue="cs3ETMUnQsSbYQSq/pEvcQ873aM1A1q+jyVqHE5LMgcHZTDAtZBeL5TRRag3pz+OiApun3ZYEx6QEibAXXloWw==" saltValue="gQiSCV1vzRZA7feQYu2i2g==" spinCount="100000" sheet="1" objects="1" scenarios="1" selectLockedCells="1"/>
  <mergeCells count="6">
    <mergeCell ref="A9:A16"/>
    <mergeCell ref="C1:S1"/>
    <mergeCell ref="C2:S2"/>
    <mergeCell ref="C4:S4"/>
    <mergeCell ref="M6:U6"/>
    <mergeCell ref="C6:K6"/>
  </mergeCells>
  <printOptions horizontalCentered="1"/>
  <pageMargins left="0" right="0" top="0.25" bottom="0.5" header="0.25" footer="0.25"/>
  <pageSetup scale="73" fitToHeight="0" orientation="landscape" r:id="rId1"/>
  <headerFooter>
    <oddFooter>&amp;LLife insurance underwritten by 5Star Life Insurance Company (a Lincoln, Nebraska company).
FirstRespConvRatesR0120&amp;R
01/20</oddFooter>
  </headerFooter>
  <rowBreaks count="1" manualBreakCount="1">
    <brk id="53" min="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Calculator</vt:lpstr>
      <vt:lpstr>Annual Rate Chart</vt:lpstr>
      <vt:lpstr>Annual 71-90</vt:lpstr>
      <vt:lpstr>Monthly Rate Chart </vt:lpstr>
      <vt:lpstr>Monthly 71-90</vt:lpstr>
      <vt:lpstr>Formula</vt:lpstr>
      <vt:lpstr>Formula 71-90</vt:lpstr>
      <vt:lpstr>FR Annual &amp; Monthly </vt:lpstr>
      <vt:lpstr>'Annual 71-90'!Print_Area</vt:lpstr>
      <vt:lpstr>'Annual Rate Chart'!Print_Area</vt:lpstr>
      <vt:lpstr>Formula!Print_Area</vt:lpstr>
      <vt:lpstr>'FR Annual &amp; Monthly '!Print_Area</vt:lpstr>
      <vt:lpstr>'Monthly 71-90'!Print_Area</vt:lpstr>
      <vt:lpstr>'Monthly Rate Chart '!Print_Area</vt:lpstr>
      <vt:lpstr>'Annual Rate Chart'!Print_Titles</vt:lpstr>
      <vt:lpstr>Calculator!Print_Titles</vt:lpstr>
      <vt:lpstr>'FR Annual &amp; Monthly '!Print_Titles</vt:lpstr>
      <vt:lpstr>'Monthly Rate Chart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Fuentes</dc:creator>
  <cp:lastModifiedBy>Linda Paschall</cp:lastModifiedBy>
  <cp:lastPrinted>2019-10-22T20:18:54Z</cp:lastPrinted>
  <dcterms:created xsi:type="dcterms:W3CDTF">2017-12-11T15:41:36Z</dcterms:created>
  <dcterms:modified xsi:type="dcterms:W3CDTF">2020-07-28T15:50:07Z</dcterms:modified>
</cp:coreProperties>
</file>